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240" windowWidth="11130" windowHeight="5985" tabRatio="664" activeTab="0"/>
  </bookViews>
  <sheets>
    <sheet name="AGM 2008" sheetId="1" r:id="rId1"/>
  </sheets>
  <definedNames>
    <definedName name="_xlnm._FilterDatabase" localSheetId="0" hidden="1">'AGM 2008'!$X$1:$Y$29</definedName>
    <definedName name="_xlnm.Print_Area" localSheetId="0">'AGM 2008'!$A$1:$AA$29</definedName>
  </definedNames>
  <calcPr fullCalcOnLoad="1"/>
</workbook>
</file>

<file path=xl/sharedStrings.xml><?xml version="1.0" encoding="utf-8"?>
<sst xmlns="http://schemas.openxmlformats.org/spreadsheetml/2006/main" count="55" uniqueCount="35">
  <si>
    <t>3i Group plc</t>
  </si>
  <si>
    <t>Resolution</t>
  </si>
  <si>
    <t>For</t>
  </si>
  <si>
    <t>Against</t>
  </si>
  <si>
    <t>Discretion</t>
  </si>
  <si>
    <t>Abstain</t>
  </si>
  <si>
    <t>Total</t>
  </si>
  <si>
    <t>No. of Cards</t>
  </si>
  <si>
    <t>No. of Votes</t>
  </si>
  <si>
    <t>% of Vote</t>
  </si>
  <si>
    <t>% of Cap</t>
  </si>
  <si>
    <t xml:space="preserve">Capital </t>
  </si>
  <si>
    <t>7</t>
  </si>
  <si>
    <t>8</t>
  </si>
  <si>
    <t>Total without Abstain</t>
  </si>
  <si>
    <t>The above votes includes Sip.</t>
  </si>
  <si>
    <t>being 48 hours before the time of the meeting and conforming to Regulation 41 of the Uncertificated Securities Regulations 2001,</t>
  </si>
  <si>
    <t>NB. All percentage figures have been rounded to 2 decimal places</t>
  </si>
  <si>
    <t>This vote includes those of the SIP participants</t>
  </si>
  <si>
    <t xml:space="preserve">1 </t>
  </si>
  <si>
    <t xml:space="preserve">2 </t>
  </si>
  <si>
    <t xml:space="preserve">3 </t>
  </si>
  <si>
    <t xml:space="preserve">4 </t>
  </si>
  <si>
    <t xml:space="preserve">5 </t>
  </si>
  <si>
    <t xml:space="preserve">6 </t>
  </si>
  <si>
    <t xml:space="preserve">9 </t>
  </si>
  <si>
    <t xml:space="preserve">10 </t>
  </si>
  <si>
    <t xml:space="preserve">11 </t>
  </si>
  <si>
    <t xml:space="preserve">12 </t>
  </si>
  <si>
    <t xml:space="preserve">13 </t>
  </si>
  <si>
    <t xml:space="preserve">14 </t>
  </si>
  <si>
    <t xml:space="preserve">15 </t>
  </si>
  <si>
    <t>at Equiniti.</t>
  </si>
  <si>
    <t>Annual General Meeting to be held on Wednesday 09 July 2008 at 11.00 a.m.</t>
  </si>
  <si>
    <t>Summary of Forms of Proxy received by 11.00 a.m on Monday 07 July 2008</t>
  </si>
</sst>
</file>

<file path=xl/styles.xml><?xml version="1.0" encoding="utf-8"?>
<styleSheet xmlns="http://schemas.openxmlformats.org/spreadsheetml/2006/main">
  <numFmts count="3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_-* #,##0.000_-;\-* #,##0.000_-;_-* &quot;-&quot;??_-;_-@_-"/>
    <numFmt numFmtId="166" formatCode="_-* #,##0.0_-;\-* #,##0.0_-;_-* &quot;-&quot;??_-;_-@_-"/>
    <numFmt numFmtId="167" formatCode="_-* #,##0_-;\-* #,##0_-;_-* &quot;-&quot;??_-;_-@_-"/>
    <numFmt numFmtId="168" formatCode="_-* #,##0.0000_-;\-* #,##0.0000_-;_-* &quot;-&quot;??_-;_-@_-"/>
    <numFmt numFmtId="169" formatCode="0.000%"/>
    <numFmt numFmtId="170" formatCode="0.0000000000"/>
    <numFmt numFmtId="171" formatCode="0.000000000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_-* #,##0.00000_-;\-* #,##0.00000_-;_-* &quot;-&quot;??_-;_-@_-"/>
    <numFmt numFmtId="179" formatCode="#,##0.0"/>
    <numFmt numFmtId="180" formatCode="0.00\ %"/>
    <numFmt numFmtId="181" formatCode="dddd\ dd\-mmm\-yy"/>
    <numFmt numFmtId="182" formatCode="dddd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[$-809]dd\ mmmm\ yyyy"/>
  </numFmts>
  <fonts count="15">
    <font>
      <sz val="12"/>
      <name val="Times New Roman"/>
      <family val="0"/>
    </font>
    <font>
      <b/>
      <sz val="12"/>
      <name val="Times New Roman"/>
      <family val="0"/>
    </font>
    <font>
      <i/>
      <sz val="12"/>
      <name val="Times New Roman"/>
      <family val="0"/>
    </font>
    <font>
      <b/>
      <i/>
      <sz val="12"/>
      <name val="Times New Roman"/>
      <family val="0"/>
    </font>
    <font>
      <sz val="10"/>
      <name val="Times New Roman"/>
      <family val="0"/>
    </font>
    <font>
      <sz val="8"/>
      <name val="Tahoma"/>
      <family val="2"/>
    </font>
    <font>
      <sz val="8"/>
      <name val="Times New Roman"/>
      <family val="0"/>
    </font>
    <font>
      <b/>
      <sz val="16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u val="single"/>
      <sz val="10.8"/>
      <color indexed="12"/>
      <name val="Times New Roman"/>
      <family val="0"/>
    </font>
    <font>
      <u val="single"/>
      <sz val="10.8"/>
      <color indexed="36"/>
      <name val="Times New Roman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3" fontId="7" fillId="0" borderId="0" xfId="21" applyNumberFormat="1" applyFont="1" applyAlignment="1">
      <alignment horizontal="centerContinuous" vertical="center" wrapText="1"/>
      <protection/>
    </xf>
    <xf numFmtId="3" fontId="8" fillId="0" borderId="0" xfId="21" applyNumberFormat="1" applyFont="1" applyAlignment="1">
      <alignment horizontal="centerContinuous" vertical="center" wrapText="1"/>
      <protection/>
    </xf>
    <xf numFmtId="0" fontId="8" fillId="0" borderId="0" xfId="21" applyFont="1" applyAlignment="1">
      <alignment horizontal="centerContinuous" vertical="center" wrapText="1"/>
      <protection/>
    </xf>
    <xf numFmtId="0" fontId="8" fillId="0" borderId="0" xfId="21" applyFont="1" applyAlignment="1">
      <alignment vertical="center" wrapText="1"/>
      <protection/>
    </xf>
    <xf numFmtId="3" fontId="9" fillId="0" borderId="0" xfId="21" applyNumberFormat="1" applyFont="1" applyAlignment="1">
      <alignment horizontal="centerContinuous" vertical="center" wrapText="1"/>
      <protection/>
    </xf>
    <xf numFmtId="0" fontId="9" fillId="0" borderId="0" xfId="21" applyFont="1" applyAlignment="1">
      <alignment horizontal="centerContinuous" vertical="center" wrapText="1"/>
      <protection/>
    </xf>
    <xf numFmtId="0" fontId="9" fillId="0" borderId="0" xfId="21" applyFont="1" applyAlignment="1">
      <alignment vertical="center" wrapText="1"/>
      <protection/>
    </xf>
    <xf numFmtId="0" fontId="8" fillId="0" borderId="0" xfId="0" applyFont="1" applyAlignment="1">
      <alignment horizontal="centerContinuous" vertical="center" wrapText="1"/>
    </xf>
    <xf numFmtId="0" fontId="9" fillId="0" borderId="0" xfId="0" applyFont="1" applyAlignment="1">
      <alignment vertical="center" wrapText="1"/>
    </xf>
    <xf numFmtId="3" fontId="9" fillId="0" borderId="0" xfId="21" applyNumberFormat="1" applyFont="1" applyAlignment="1">
      <alignment vertical="center" wrapText="1"/>
      <protection/>
    </xf>
    <xf numFmtId="3" fontId="10" fillId="0" borderId="1" xfId="0" applyNumberFormat="1" applyFont="1" applyBorder="1" applyAlignment="1">
      <alignment horizontal="center" vertical="center" wrapText="1"/>
    </xf>
    <xf numFmtId="3" fontId="10" fillId="0" borderId="1" xfId="21" applyNumberFormat="1" applyFont="1" applyBorder="1" applyAlignment="1">
      <alignment horizontal="centerContinuous" vertical="center" wrapText="1"/>
      <protection/>
    </xf>
    <xf numFmtId="0" fontId="10" fillId="0" borderId="1" xfId="21" applyFont="1" applyBorder="1" applyAlignment="1">
      <alignment horizontal="centerContinuous" vertical="center" wrapText="1"/>
      <protection/>
    </xf>
    <xf numFmtId="0" fontId="10" fillId="0" borderId="0" xfId="21" applyFont="1" applyAlignment="1">
      <alignment vertical="center" wrapText="1"/>
      <protection/>
    </xf>
    <xf numFmtId="0" fontId="9" fillId="0" borderId="1" xfId="21" applyFont="1" applyBorder="1" applyAlignment="1">
      <alignment horizontal="centerContinuous" vertical="center" wrapText="1"/>
      <protection/>
    </xf>
    <xf numFmtId="3" fontId="9" fillId="0" borderId="1" xfId="21" applyNumberFormat="1" applyFont="1" applyBorder="1" applyAlignment="1">
      <alignment horizontal="center" vertical="center" wrapText="1"/>
      <protection/>
    </xf>
    <xf numFmtId="0" fontId="9" fillId="0" borderId="1" xfId="21" applyFont="1" applyBorder="1" applyAlignment="1">
      <alignment horizontal="center" vertical="center" wrapText="1"/>
      <protection/>
    </xf>
    <xf numFmtId="0" fontId="9" fillId="0" borderId="0" xfId="21" applyFont="1" applyAlignment="1">
      <alignment horizontal="center" vertical="center" wrapText="1"/>
      <protection/>
    </xf>
    <xf numFmtId="3" fontId="12" fillId="0" borderId="1" xfId="21" applyNumberFormat="1" applyFont="1" applyFill="1" applyBorder="1" applyAlignment="1" applyProtection="1">
      <alignment horizontal="center" vertical="center" wrapText="1"/>
      <protection locked="0"/>
    </xf>
    <xf numFmtId="10" fontId="12" fillId="0" borderId="1" xfId="21" applyNumberFormat="1" applyFont="1" applyFill="1" applyBorder="1" applyAlignment="1" applyProtection="1">
      <alignment horizontal="center" vertical="center" wrapText="1"/>
      <protection locked="0"/>
    </xf>
    <xf numFmtId="3" fontId="12" fillId="0" borderId="1" xfId="21" applyNumberFormat="1" applyFont="1" applyFill="1" applyBorder="1" applyAlignment="1">
      <alignment horizontal="center" vertical="center" wrapText="1"/>
      <protection/>
    </xf>
    <xf numFmtId="3" fontId="12" fillId="0" borderId="1" xfId="21" applyNumberFormat="1" applyFont="1" applyBorder="1" applyAlignment="1">
      <alignment horizontal="center" vertical="center" wrapText="1"/>
      <protection/>
    </xf>
    <xf numFmtId="3" fontId="12" fillId="0" borderId="0" xfId="21" applyNumberFormat="1" applyFont="1" applyAlignment="1">
      <alignment horizontal="center" vertical="center" wrapText="1"/>
      <protection/>
    </xf>
    <xf numFmtId="0" fontId="10" fillId="0" borderId="0" xfId="21" applyFont="1" applyFill="1" applyBorder="1" applyAlignment="1">
      <alignment horizontal="center" vertical="center"/>
      <protection/>
    </xf>
    <xf numFmtId="0" fontId="9" fillId="0" borderId="0" xfId="21" applyFont="1" applyFill="1" applyBorder="1" applyAlignment="1">
      <alignment vertical="center" wrapText="1"/>
      <protection/>
    </xf>
    <xf numFmtId="0" fontId="9" fillId="0" borderId="0" xfId="21" applyFont="1" applyFill="1" applyAlignment="1">
      <alignment vertical="center" wrapText="1"/>
      <protection/>
    </xf>
    <xf numFmtId="3" fontId="9" fillId="0" borderId="0" xfId="21" applyNumberFormat="1" applyFont="1" applyFill="1" applyAlignment="1">
      <alignment vertical="center" wrapText="1"/>
      <protection/>
    </xf>
    <xf numFmtId="3" fontId="12" fillId="0" borderId="1" xfId="0" applyNumberFormat="1" applyFont="1" applyBorder="1" applyAlignment="1">
      <alignment horizontal="center" vertical="center" wrapText="1"/>
    </xf>
    <xf numFmtId="0" fontId="9" fillId="0" borderId="0" xfId="21" applyFont="1" applyFill="1" applyAlignment="1">
      <alignment vertical="center"/>
      <protection/>
    </xf>
    <xf numFmtId="49" fontId="11" fillId="0" borderId="0" xfId="21" applyNumberFormat="1" applyFont="1" applyFill="1" applyBorder="1" applyAlignment="1">
      <alignment horizontal="left" vertical="center" wrapText="1"/>
      <protection/>
    </xf>
    <xf numFmtId="3" fontId="12" fillId="0" borderId="0" xfId="21" applyNumberFormat="1" applyFont="1" applyFill="1" applyBorder="1" applyAlignment="1" applyProtection="1">
      <alignment horizontal="center" vertical="center" wrapText="1"/>
      <protection locked="0"/>
    </xf>
    <xf numFmtId="10" fontId="12" fillId="0" borderId="0" xfId="21" applyNumberFormat="1" applyFont="1" applyFill="1" applyBorder="1" applyAlignment="1" applyProtection="1">
      <alignment horizontal="center" vertical="center" wrapText="1"/>
      <protection locked="0"/>
    </xf>
    <xf numFmtId="3" fontId="12" fillId="0" borderId="0" xfId="21" applyNumberFormat="1" applyFont="1" applyFill="1" applyBorder="1" applyAlignment="1">
      <alignment horizontal="center" vertical="center" wrapText="1"/>
      <protection/>
    </xf>
    <xf numFmtId="3" fontId="12" fillId="0" borderId="0" xfId="21" applyNumberFormat="1" applyFont="1" applyBorder="1" applyAlignment="1">
      <alignment horizontal="center" vertical="center" wrapText="1"/>
      <protection/>
    </xf>
    <xf numFmtId="3" fontId="12" fillId="0" borderId="0" xfId="0" applyNumberFormat="1" applyFont="1" applyBorder="1" applyAlignment="1">
      <alignment horizontal="center" vertical="center" wrapText="1"/>
    </xf>
    <xf numFmtId="49" fontId="11" fillId="0" borderId="1" xfId="21" applyNumberFormat="1" applyFont="1" applyFill="1" applyBorder="1" applyAlignment="1">
      <alignment horizontal="center" vertical="center" wrapText="1"/>
      <protection/>
    </xf>
    <xf numFmtId="0" fontId="10" fillId="0" borderId="0" xfId="21" applyFont="1" applyFill="1" applyBorder="1" applyAlignment="1">
      <alignment horizontal="center" vertical="center"/>
      <protection/>
    </xf>
    <xf numFmtId="0" fontId="9" fillId="0" borderId="0" xfId="21" applyFont="1" applyFill="1" applyAlignment="1">
      <alignment horizontal="left" vertical="center" wrapText="1"/>
      <protection/>
    </xf>
    <xf numFmtId="3" fontId="8" fillId="0" borderId="0" xfId="21" applyNumberFormat="1" applyFont="1" applyAlignment="1">
      <alignment horizontal="center" vertical="center" wrapText="1"/>
      <protection/>
    </xf>
    <xf numFmtId="0" fontId="8" fillId="0" borderId="0" xfId="0" applyFont="1" applyAlignment="1">
      <alignment horizontal="center" vertical="center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Falconer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zoomScale="90" zoomScaleNormal="90" workbookViewId="0" topLeftCell="A1">
      <selection activeCell="A1" sqref="A1"/>
    </sheetView>
  </sheetViews>
  <sheetFormatPr defaultColWidth="9.00390625" defaultRowHeight="19.5" customHeight="1"/>
  <cols>
    <col min="1" max="1" width="9.875" style="26" customWidth="1"/>
    <col min="2" max="2" width="8.375" style="26" customWidth="1"/>
    <col min="3" max="3" width="14.375" style="26" bestFit="1" customWidth="1"/>
    <col min="4" max="4" width="10.00390625" style="26" customWidth="1"/>
    <col min="5" max="5" width="9.125" style="26" customWidth="1"/>
    <col min="6" max="6" width="9.25390625" style="26" customWidth="1"/>
    <col min="7" max="7" width="12.125" style="26" customWidth="1"/>
    <col min="8" max="8" width="9.25390625" style="26" bestFit="1" customWidth="1"/>
    <col min="9" max="9" width="7.25390625" style="26" customWidth="1"/>
    <col min="10" max="10" width="9.125" style="26" bestFit="1" customWidth="1"/>
    <col min="11" max="11" width="11.875" style="26" bestFit="1" customWidth="1"/>
    <col min="12" max="12" width="9.25390625" style="26" bestFit="1" customWidth="1"/>
    <col min="13" max="13" width="7.50390625" style="26" customWidth="1"/>
    <col min="14" max="14" width="7.625" style="26" customWidth="1"/>
    <col min="15" max="15" width="12.75390625" style="26" bestFit="1" customWidth="1"/>
    <col min="16" max="16" width="7.50390625" style="26" customWidth="1"/>
    <col min="17" max="17" width="11.75390625" style="26" customWidth="1"/>
    <col min="18" max="18" width="6.75390625" style="26" hidden="1" customWidth="1"/>
    <col min="19" max="19" width="7.375" style="26" hidden="1" customWidth="1"/>
    <col min="20" max="20" width="12.375" style="26" hidden="1" customWidth="1"/>
    <col min="21" max="21" width="9.375" style="26" hidden="1" customWidth="1"/>
    <col min="22" max="22" width="7.50390625" style="26" hidden="1" customWidth="1"/>
    <col min="23" max="23" width="7.625" style="26" hidden="1" customWidth="1"/>
    <col min="24" max="24" width="14.625" style="26" hidden="1" customWidth="1"/>
    <col min="25" max="25" width="12.375" style="26" hidden="1" customWidth="1"/>
    <col min="26" max="26" width="9.375" style="26" hidden="1" customWidth="1"/>
    <col min="27" max="27" width="7.50390625" style="26" hidden="1" customWidth="1"/>
    <col min="28" max="28" width="0" style="26" hidden="1" customWidth="1"/>
    <col min="29" max="29" width="14.00390625" style="26" hidden="1" customWidth="1"/>
    <col min="30" max="16384" width="14.00390625" style="26" customWidth="1"/>
  </cols>
  <sheetData>
    <row r="1" spans="1:17" s="4" customFormat="1" ht="21.75" customHeight="1">
      <c r="A1" s="1" t="s">
        <v>0</v>
      </c>
      <c r="B1" s="2"/>
      <c r="C1" s="2"/>
      <c r="D1" s="2"/>
      <c r="E1" s="3"/>
      <c r="F1" s="2"/>
      <c r="G1" s="2"/>
      <c r="H1" s="2"/>
      <c r="I1" s="2"/>
      <c r="J1" s="2"/>
      <c r="K1" s="2"/>
      <c r="L1" s="2"/>
      <c r="M1" s="3"/>
      <c r="N1" s="3"/>
      <c r="O1" s="3"/>
      <c r="P1" s="3"/>
      <c r="Q1" s="3"/>
    </row>
    <row r="2" spans="1:17" s="7" customFormat="1" ht="20.25" customHeight="1">
      <c r="A2" s="5"/>
      <c r="B2" s="5"/>
      <c r="C2" s="5"/>
      <c r="D2" s="5"/>
      <c r="E2" s="6"/>
      <c r="F2" s="5"/>
      <c r="G2" s="5"/>
      <c r="H2" s="5"/>
      <c r="I2" s="5"/>
      <c r="J2" s="5"/>
      <c r="K2" s="5"/>
      <c r="L2" s="5"/>
      <c r="M2" s="6"/>
      <c r="N2" s="6"/>
      <c r="O2" s="6"/>
      <c r="P2" s="6"/>
      <c r="Q2" s="6"/>
    </row>
    <row r="3" spans="1:17" s="4" customFormat="1" ht="19.5" customHeight="1">
      <c r="A3" s="39" t="s">
        <v>33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</row>
    <row r="4" spans="1:16" s="7" customFormat="1" ht="19.5" customHeight="1">
      <c r="A4" s="5"/>
      <c r="B4" s="5"/>
      <c r="C4" s="5"/>
      <c r="D4" s="5"/>
      <c r="E4" s="6"/>
      <c r="F4" s="5"/>
      <c r="G4" s="5"/>
      <c r="H4" s="5"/>
      <c r="I4" s="5"/>
      <c r="J4" s="5"/>
      <c r="K4" s="5"/>
      <c r="L4" s="5"/>
      <c r="M4" s="6"/>
      <c r="N4" s="6"/>
      <c r="O4" s="6"/>
      <c r="P4" s="6"/>
    </row>
    <row r="5" spans="1:17" s="4" customFormat="1" ht="18.75" customHeight="1">
      <c r="A5" s="40" t="s">
        <v>34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</row>
    <row r="6" spans="1:17" s="4" customFormat="1" ht="15">
      <c r="A6" s="8" t="s">
        <v>16</v>
      </c>
      <c r="B6" s="2"/>
      <c r="C6" s="2"/>
      <c r="D6" s="2"/>
      <c r="E6" s="3"/>
      <c r="F6" s="2"/>
      <c r="G6" s="2"/>
      <c r="H6" s="2"/>
      <c r="I6" s="2"/>
      <c r="J6" s="2"/>
      <c r="K6" s="2"/>
      <c r="L6" s="2"/>
      <c r="M6" s="3"/>
      <c r="N6" s="3"/>
      <c r="O6" s="3"/>
      <c r="P6" s="3"/>
      <c r="Q6" s="3"/>
    </row>
    <row r="7" spans="1:17" s="4" customFormat="1" ht="19.5" customHeight="1">
      <c r="A7" s="40" t="s">
        <v>32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</row>
    <row r="8" spans="1:12" s="7" customFormat="1" ht="21" customHeight="1">
      <c r="A8" s="9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</row>
    <row r="9" spans="1:27" s="7" customFormat="1" ht="33.75" customHeight="1">
      <c r="A9" s="11" t="s">
        <v>1</v>
      </c>
      <c r="B9" s="12" t="s">
        <v>2</v>
      </c>
      <c r="C9" s="12"/>
      <c r="D9" s="12"/>
      <c r="E9" s="12"/>
      <c r="F9" s="12" t="s">
        <v>3</v>
      </c>
      <c r="G9" s="12"/>
      <c r="H9" s="12"/>
      <c r="I9" s="12"/>
      <c r="J9" s="13" t="s">
        <v>4</v>
      </c>
      <c r="K9" s="12"/>
      <c r="L9" s="12"/>
      <c r="M9" s="13"/>
      <c r="N9" s="13" t="s">
        <v>5</v>
      </c>
      <c r="O9" s="13"/>
      <c r="P9" s="13"/>
      <c r="Q9" s="13"/>
      <c r="R9" s="14"/>
      <c r="S9" s="13" t="s">
        <v>14</v>
      </c>
      <c r="T9" s="15"/>
      <c r="U9" s="15"/>
      <c r="V9" s="15"/>
      <c r="X9" s="13" t="s">
        <v>6</v>
      </c>
      <c r="Y9" s="15"/>
      <c r="Z9" s="15"/>
      <c r="AA9" s="15"/>
    </row>
    <row r="10" spans="1:27" s="7" customFormat="1" ht="36.75" customHeight="1">
      <c r="A10" s="16"/>
      <c r="B10" s="16" t="s">
        <v>7</v>
      </c>
      <c r="C10" s="16" t="s">
        <v>8</v>
      </c>
      <c r="D10" s="16" t="s">
        <v>9</v>
      </c>
      <c r="E10" s="16" t="s">
        <v>10</v>
      </c>
      <c r="F10" s="16" t="s">
        <v>7</v>
      </c>
      <c r="G10" s="16" t="s">
        <v>8</v>
      </c>
      <c r="H10" s="16" t="s">
        <v>9</v>
      </c>
      <c r="I10" s="16" t="s">
        <v>10</v>
      </c>
      <c r="J10" s="17" t="s">
        <v>7</v>
      </c>
      <c r="K10" s="16" t="s">
        <v>8</v>
      </c>
      <c r="L10" s="16" t="s">
        <v>9</v>
      </c>
      <c r="M10" s="17" t="s">
        <v>10</v>
      </c>
      <c r="N10" s="17" t="s">
        <v>7</v>
      </c>
      <c r="O10" s="17" t="s">
        <v>8</v>
      </c>
      <c r="P10" s="17" t="s">
        <v>9</v>
      </c>
      <c r="Q10" s="17" t="s">
        <v>10</v>
      </c>
      <c r="R10" s="18"/>
      <c r="S10" s="17" t="s">
        <v>7</v>
      </c>
      <c r="T10" s="17" t="s">
        <v>8</v>
      </c>
      <c r="U10" s="17" t="s">
        <v>9</v>
      </c>
      <c r="V10" s="17" t="s">
        <v>10</v>
      </c>
      <c r="X10" s="17" t="s">
        <v>7</v>
      </c>
      <c r="Y10" s="17" t="s">
        <v>8</v>
      </c>
      <c r="Z10" s="17" t="s">
        <v>9</v>
      </c>
      <c r="AA10" s="17" t="s">
        <v>10</v>
      </c>
    </row>
    <row r="11" spans="1:27" s="7" customFormat="1" ht="37.5" customHeight="1">
      <c r="A11" s="36" t="s">
        <v>19</v>
      </c>
      <c r="B11" s="19">
        <v>3478</v>
      </c>
      <c r="C11" s="19">
        <v>230069320</v>
      </c>
      <c r="D11" s="20">
        <f>C11/Y11</f>
        <v>0.9915952625026818</v>
      </c>
      <c r="E11" s="20">
        <f>C11/$T$29</f>
        <v>0.600668436003821</v>
      </c>
      <c r="F11" s="19">
        <v>26</v>
      </c>
      <c r="G11" s="19">
        <v>830223</v>
      </c>
      <c r="H11" s="20">
        <f>G11/Y11</f>
        <v>0.003578248475810525</v>
      </c>
      <c r="I11" s="20">
        <f aca="true" t="shared" si="0" ref="I11:I25">G11/$T$29</f>
        <v>0.0021675586772908284</v>
      </c>
      <c r="J11" s="21">
        <v>560</v>
      </c>
      <c r="K11" s="21">
        <v>324417</v>
      </c>
      <c r="L11" s="20">
        <f>K11/Y11</f>
        <v>0.0013982323252632403</v>
      </c>
      <c r="M11" s="20">
        <f aca="true" t="shared" si="1" ref="M11:M25">K11/$T$29</f>
        <v>0.0008469927759296703</v>
      </c>
      <c r="N11" s="22">
        <v>33</v>
      </c>
      <c r="O11" s="22">
        <v>795422</v>
      </c>
      <c r="P11" s="20">
        <f>O11/Y11</f>
        <v>0.003428256696244454</v>
      </c>
      <c r="Q11" s="20">
        <f aca="true" t="shared" si="2" ref="Q11:Q25">O11/$T$29</f>
        <v>0.002076699703824184</v>
      </c>
      <c r="R11" s="23"/>
      <c r="S11" s="22">
        <f>B11+F11+J11</f>
        <v>4064</v>
      </c>
      <c r="T11" s="22">
        <f>C11+G11+K11</f>
        <v>231223960</v>
      </c>
      <c r="U11" s="20">
        <f>T11/T11</f>
        <v>1</v>
      </c>
      <c r="V11" s="20">
        <f aca="true" t="shared" si="3" ref="V11:V25">T11/$T$29</f>
        <v>0.6036829874570415</v>
      </c>
      <c r="X11" s="22">
        <f>B11+F11+J11+N11</f>
        <v>4097</v>
      </c>
      <c r="Y11" s="28">
        <f>C11+G11+K11+O11</f>
        <v>232019382</v>
      </c>
      <c r="Z11" s="20">
        <f>Y11/Y11</f>
        <v>1</v>
      </c>
      <c r="AA11" s="20">
        <f aca="true" t="shared" si="4" ref="AA11:AA25">Y11/$T$29</f>
        <v>0.6057596871608657</v>
      </c>
    </row>
    <row r="12" spans="1:27" s="7" customFormat="1" ht="37.5" customHeight="1">
      <c r="A12" s="36" t="s">
        <v>20</v>
      </c>
      <c r="B12" s="19">
        <v>2845</v>
      </c>
      <c r="C12" s="19">
        <v>214562894</v>
      </c>
      <c r="D12" s="20">
        <f aca="true" t="shared" si="5" ref="D12:D25">C12/Y12</f>
        <v>0.9247667925068402</v>
      </c>
      <c r="E12" s="20">
        <f aca="true" t="shared" si="6" ref="E12:E24">C12/$T$29</f>
        <v>0.560184026116275</v>
      </c>
      <c r="F12" s="19">
        <v>477</v>
      </c>
      <c r="G12" s="19">
        <v>4212448</v>
      </c>
      <c r="H12" s="20">
        <v>0.0181</v>
      </c>
      <c r="I12" s="20">
        <f t="shared" si="0"/>
        <v>0.010997922503997596</v>
      </c>
      <c r="J12" s="21">
        <v>586</v>
      </c>
      <c r="K12" s="21">
        <v>1151358</v>
      </c>
      <c r="L12" s="20">
        <f aca="true" t="shared" si="7" ref="L12:L25">K12/Y12</f>
        <v>0.004962356840167762</v>
      </c>
      <c r="M12" s="20">
        <f t="shared" si="1"/>
        <v>0.0030059827583290436</v>
      </c>
      <c r="N12" s="22">
        <v>212</v>
      </c>
      <c r="O12" s="22">
        <v>12091681</v>
      </c>
      <c r="P12" s="20">
        <f aca="true" t="shared" si="8" ref="P12:P24">O12/Y12</f>
        <v>0.05211518564988177</v>
      </c>
      <c r="Q12" s="20">
        <f t="shared" si="2"/>
        <v>0.03156914235643031</v>
      </c>
      <c r="R12" s="23"/>
      <c r="S12" s="22">
        <f aca="true" t="shared" si="9" ref="S12:S24">B12+F12+J12</f>
        <v>3908</v>
      </c>
      <c r="T12" s="22">
        <f aca="true" t="shared" si="10" ref="T12:T24">C12+G12+K12</f>
        <v>219926700</v>
      </c>
      <c r="U12" s="20">
        <f aca="true" t="shared" si="11" ref="U12:U25">T12/T12</f>
        <v>1</v>
      </c>
      <c r="V12" s="20">
        <f t="shared" si="3"/>
        <v>0.5741879313786017</v>
      </c>
      <c r="X12" s="22">
        <f aca="true" t="shared" si="12" ref="X12:X24">B12+F12+J12+N12</f>
        <v>4120</v>
      </c>
      <c r="Y12" s="28">
        <f aca="true" t="shared" si="13" ref="Y12:Y24">C12+G12+K12+O12</f>
        <v>232018381</v>
      </c>
      <c r="Z12" s="20">
        <f aca="true" t="shared" si="14" ref="Z12:Z25">Y12/Y12</f>
        <v>1</v>
      </c>
      <c r="AA12" s="20">
        <f t="shared" si="4"/>
        <v>0.605757073735032</v>
      </c>
    </row>
    <row r="13" spans="1:27" s="7" customFormat="1" ht="37.5" customHeight="1">
      <c r="A13" s="36" t="s">
        <v>21</v>
      </c>
      <c r="B13" s="19">
        <v>3508</v>
      </c>
      <c r="C13" s="19">
        <v>231136135</v>
      </c>
      <c r="D13" s="20">
        <f t="shared" si="5"/>
        <v>0.9961932188923769</v>
      </c>
      <c r="E13" s="20">
        <f t="shared" si="6"/>
        <v>0.6034536926280221</v>
      </c>
      <c r="F13" s="19">
        <v>14</v>
      </c>
      <c r="G13" s="19">
        <v>16684</v>
      </c>
      <c r="H13" s="20">
        <f aca="true" t="shared" si="15" ref="H13:H25">G13/Y13</f>
        <v>7.190778570386848E-05</v>
      </c>
      <c r="I13" s="20">
        <f t="shared" si="0"/>
        <v>4.3558837772405945E-05</v>
      </c>
      <c r="J13" s="21">
        <v>563</v>
      </c>
      <c r="K13" s="21">
        <v>326459</v>
      </c>
      <c r="L13" s="20">
        <f t="shared" si="7"/>
        <v>0.0014070333141392472</v>
      </c>
      <c r="M13" s="20">
        <f t="shared" si="1"/>
        <v>0.0008523240601979066</v>
      </c>
      <c r="N13" s="22">
        <v>9</v>
      </c>
      <c r="O13" s="22">
        <v>540104</v>
      </c>
      <c r="P13" s="20">
        <f t="shared" si="8"/>
        <v>0.0023278400077800395</v>
      </c>
      <c r="Q13" s="20">
        <f t="shared" si="2"/>
        <v>0.001410111634873384</v>
      </c>
      <c r="R13" s="23"/>
      <c r="S13" s="22">
        <f t="shared" si="9"/>
        <v>4085</v>
      </c>
      <c r="T13" s="22">
        <f t="shared" si="10"/>
        <v>231479278</v>
      </c>
      <c r="U13" s="20">
        <f t="shared" si="11"/>
        <v>1</v>
      </c>
      <c r="V13" s="20">
        <f t="shared" si="3"/>
        <v>0.6043495755259923</v>
      </c>
      <c r="X13" s="22">
        <f t="shared" si="12"/>
        <v>4094</v>
      </c>
      <c r="Y13" s="28">
        <f t="shared" si="13"/>
        <v>232019382</v>
      </c>
      <c r="Z13" s="20">
        <f t="shared" si="14"/>
        <v>1</v>
      </c>
      <c r="AA13" s="20">
        <f t="shared" si="4"/>
        <v>0.6057596871608657</v>
      </c>
    </row>
    <row r="14" spans="1:27" s="7" customFormat="1" ht="37.5" customHeight="1">
      <c r="A14" s="36" t="s">
        <v>22</v>
      </c>
      <c r="B14" s="19">
        <v>3216</v>
      </c>
      <c r="C14" s="19">
        <v>228227368</v>
      </c>
      <c r="D14" s="20">
        <f t="shared" si="5"/>
        <v>0.9836584785265994</v>
      </c>
      <c r="E14" s="20">
        <f t="shared" si="6"/>
        <v>0.5958594400584507</v>
      </c>
      <c r="F14" s="19">
        <v>156</v>
      </c>
      <c r="G14" s="19">
        <v>2835468</v>
      </c>
      <c r="H14" s="20">
        <f t="shared" si="15"/>
        <v>0.012220848723063133</v>
      </c>
      <c r="I14" s="20">
        <f t="shared" si="0"/>
        <v>0.007402882439513806</v>
      </c>
      <c r="J14" s="21">
        <v>604</v>
      </c>
      <c r="K14" s="21">
        <v>349457</v>
      </c>
      <c r="L14" s="20">
        <f t="shared" si="7"/>
        <v>0.0015061574076009581</v>
      </c>
      <c r="M14" s="20">
        <f t="shared" si="1"/>
        <v>0.0009123675839985413</v>
      </c>
      <c r="N14" s="22">
        <v>120</v>
      </c>
      <c r="O14" s="22">
        <v>606617</v>
      </c>
      <c r="P14" s="20">
        <f t="shared" si="8"/>
        <v>0.0026145153427365037</v>
      </c>
      <c r="Q14" s="20">
        <f t="shared" si="2"/>
        <v>0.0015837647742138322</v>
      </c>
      <c r="R14" s="23"/>
      <c r="S14" s="22">
        <f t="shared" si="9"/>
        <v>3976</v>
      </c>
      <c r="T14" s="22">
        <f t="shared" si="10"/>
        <v>231412293</v>
      </c>
      <c r="U14" s="20">
        <f t="shared" si="11"/>
        <v>1</v>
      </c>
      <c r="V14" s="20">
        <f t="shared" si="3"/>
        <v>0.6041746900819631</v>
      </c>
      <c r="X14" s="22">
        <f t="shared" si="12"/>
        <v>4096</v>
      </c>
      <c r="Y14" s="28">
        <f t="shared" si="13"/>
        <v>232018910</v>
      </c>
      <c r="Z14" s="20">
        <f t="shared" si="14"/>
        <v>1</v>
      </c>
      <c r="AA14" s="20">
        <f t="shared" si="4"/>
        <v>0.6057584548561769</v>
      </c>
    </row>
    <row r="15" spans="1:27" s="7" customFormat="1" ht="45" customHeight="1">
      <c r="A15" s="36" t="s">
        <v>23</v>
      </c>
      <c r="B15" s="19">
        <v>3274</v>
      </c>
      <c r="C15" s="19">
        <v>227672074</v>
      </c>
      <c r="D15" s="20">
        <f t="shared" si="5"/>
        <v>0.9812631687813047</v>
      </c>
      <c r="E15" s="20">
        <f t="shared" si="6"/>
        <v>0.5944096701434429</v>
      </c>
      <c r="F15" s="19">
        <v>99</v>
      </c>
      <c r="G15" s="19">
        <v>2581768</v>
      </c>
      <c r="H15" s="20">
        <f t="shared" si="15"/>
        <v>0.011127380728908242</v>
      </c>
      <c r="I15" s="20">
        <f t="shared" si="0"/>
        <v>0.006740518669263303</v>
      </c>
      <c r="J15" s="21">
        <v>609</v>
      </c>
      <c r="K15" s="21">
        <v>1170090</v>
      </c>
      <c r="L15" s="20">
        <f t="shared" si="7"/>
        <v>0.005043070065586159</v>
      </c>
      <c r="M15" s="20">
        <f t="shared" si="1"/>
        <v>0.003054888545259798</v>
      </c>
      <c r="N15" s="22">
        <v>117</v>
      </c>
      <c r="O15" s="22">
        <v>595450</v>
      </c>
      <c r="P15" s="20">
        <f t="shared" si="8"/>
        <v>0.00256638042420094</v>
      </c>
      <c r="Q15" s="20">
        <f t="shared" si="2"/>
        <v>0.0015546098028997315</v>
      </c>
      <c r="R15" s="23"/>
      <c r="S15" s="22">
        <f t="shared" si="9"/>
        <v>3982</v>
      </c>
      <c r="T15" s="22">
        <f t="shared" si="10"/>
        <v>231423932</v>
      </c>
      <c r="U15" s="20">
        <f>T15/T15</f>
        <v>1</v>
      </c>
      <c r="V15" s="20">
        <f t="shared" si="3"/>
        <v>0.604205077357966</v>
      </c>
      <c r="X15" s="22">
        <f t="shared" si="12"/>
        <v>4099</v>
      </c>
      <c r="Y15" s="28">
        <f t="shared" si="13"/>
        <v>232019382</v>
      </c>
      <c r="Z15" s="20">
        <f>Y15/Y15</f>
        <v>1</v>
      </c>
      <c r="AA15" s="20">
        <f t="shared" si="4"/>
        <v>0.6057596871608657</v>
      </c>
    </row>
    <row r="16" spans="1:27" s="7" customFormat="1" ht="37.5" customHeight="1">
      <c r="A16" s="36" t="s">
        <v>24</v>
      </c>
      <c r="B16" s="19">
        <v>3162</v>
      </c>
      <c r="C16" s="19">
        <v>228173323</v>
      </c>
      <c r="D16" s="20">
        <f t="shared" si="5"/>
        <v>0.9834235443313094</v>
      </c>
      <c r="E16" s="20">
        <f t="shared" si="6"/>
        <v>0.5957183385607637</v>
      </c>
      <c r="F16" s="19">
        <v>200</v>
      </c>
      <c r="G16" s="19">
        <v>2896181</v>
      </c>
      <c r="H16" s="20">
        <f t="shared" si="15"/>
        <v>0.012482495966651614</v>
      </c>
      <c r="I16" s="20">
        <f t="shared" si="0"/>
        <v>0.00756139285174565</v>
      </c>
      <c r="J16" s="21">
        <v>611</v>
      </c>
      <c r="K16" s="21">
        <v>350144</v>
      </c>
      <c r="L16" s="20">
        <f t="shared" si="7"/>
        <v>0.0015091153031344597</v>
      </c>
      <c r="M16" s="20">
        <f t="shared" si="1"/>
        <v>0.0009141612139164053</v>
      </c>
      <c r="N16" s="22">
        <v>125</v>
      </c>
      <c r="O16" s="22">
        <v>599734</v>
      </c>
      <c r="P16" s="20">
        <f t="shared" si="8"/>
        <v>0.002584844398904571</v>
      </c>
      <c r="Q16" s="20">
        <f t="shared" si="2"/>
        <v>0.0015657945344399488</v>
      </c>
      <c r="R16" s="23"/>
      <c r="S16" s="22">
        <f>B16+F16+J16</f>
        <v>3973</v>
      </c>
      <c r="T16" s="22">
        <f>C16+G16+K16</f>
        <v>231419648</v>
      </c>
      <c r="U16" s="20">
        <f>T16/T16</f>
        <v>1</v>
      </c>
      <c r="V16" s="20">
        <f t="shared" si="3"/>
        <v>0.6041938926264258</v>
      </c>
      <c r="X16" s="22">
        <f>B16+F16+J16+N16</f>
        <v>4098</v>
      </c>
      <c r="Y16" s="28">
        <f>C16+G16+K16+O16</f>
        <v>232019382</v>
      </c>
      <c r="Z16" s="20">
        <f>Y16/Y16</f>
        <v>1</v>
      </c>
      <c r="AA16" s="20">
        <f t="shared" si="4"/>
        <v>0.6057596871608657</v>
      </c>
    </row>
    <row r="17" spans="1:27" s="7" customFormat="1" ht="37.5" customHeight="1">
      <c r="A17" s="36" t="s">
        <v>12</v>
      </c>
      <c r="B17" s="19">
        <v>3170</v>
      </c>
      <c r="C17" s="19">
        <v>228126172</v>
      </c>
      <c r="D17" s="20">
        <f t="shared" si="5"/>
        <v>0.983220324239981</v>
      </c>
      <c r="E17" s="20">
        <f t="shared" si="6"/>
        <v>0.5955952360218159</v>
      </c>
      <c r="F17" s="19">
        <v>211</v>
      </c>
      <c r="G17" s="19">
        <v>2929390</v>
      </c>
      <c r="H17" s="20">
        <f t="shared" si="15"/>
        <v>0.012625626250482816</v>
      </c>
      <c r="I17" s="20">
        <v>0.0077</v>
      </c>
      <c r="J17" s="21">
        <v>598</v>
      </c>
      <c r="K17" s="21">
        <v>358421</v>
      </c>
      <c r="L17" s="20">
        <v>0.0016</v>
      </c>
      <c r="M17" s="20">
        <f t="shared" si="1"/>
        <v>0.0009357709298263912</v>
      </c>
      <c r="N17" s="22">
        <v>120</v>
      </c>
      <c r="O17" s="22">
        <v>605399</v>
      </c>
      <c r="P17" s="20">
        <f t="shared" si="8"/>
        <v>0.002609260462559115</v>
      </c>
      <c r="Q17" s="20">
        <f t="shared" si="2"/>
        <v>0.0015805848015210252</v>
      </c>
      <c r="R17" s="23"/>
      <c r="S17" s="22">
        <f>B17+F17+J17</f>
        <v>3979</v>
      </c>
      <c r="T17" s="22">
        <f>C17+G17+K17</f>
        <v>231413983</v>
      </c>
      <c r="U17" s="20">
        <f>T17/T17</f>
        <v>1</v>
      </c>
      <c r="V17" s="20">
        <f t="shared" si="3"/>
        <v>0.6041791023593447</v>
      </c>
      <c r="X17" s="22">
        <f>B17+F17+J17+N17</f>
        <v>4099</v>
      </c>
      <c r="Y17" s="28">
        <f>C17+G17+K17+O17</f>
        <v>232019382</v>
      </c>
      <c r="Z17" s="20">
        <f>Y17/Y17</f>
        <v>1</v>
      </c>
      <c r="AA17" s="20">
        <f t="shared" si="4"/>
        <v>0.6057596871608657</v>
      </c>
    </row>
    <row r="18" spans="1:27" s="7" customFormat="1" ht="37.5" customHeight="1">
      <c r="A18" s="36" t="s">
        <v>13</v>
      </c>
      <c r="B18" s="19">
        <v>3312</v>
      </c>
      <c r="C18" s="19">
        <v>229446917</v>
      </c>
      <c r="D18" s="20">
        <f t="shared" si="5"/>
        <v>0.9889127150592962</v>
      </c>
      <c r="E18" s="20">
        <v>0.5991</v>
      </c>
      <c r="F18" s="19">
        <v>131</v>
      </c>
      <c r="G18" s="19">
        <v>852077</v>
      </c>
      <c r="H18" s="20">
        <f t="shared" si="15"/>
        <v>0.0036724388827136865</v>
      </c>
      <c r="I18" s="20">
        <f t="shared" si="0"/>
        <v>0.002224615428710042</v>
      </c>
      <c r="J18" s="21">
        <v>587</v>
      </c>
      <c r="K18" s="21">
        <v>1153133</v>
      </c>
      <c r="L18" s="20">
        <f t="shared" si="7"/>
        <v>0.004969985654043333</v>
      </c>
      <c r="M18" s="20">
        <f t="shared" si="1"/>
        <v>0.0030106169549872805</v>
      </c>
      <c r="N18" s="22">
        <v>68</v>
      </c>
      <c r="O18" s="22">
        <v>567255</v>
      </c>
      <c r="P18" s="20">
        <f t="shared" si="8"/>
        <v>0.0024448604039467702</v>
      </c>
      <c r="Q18" s="20">
        <f t="shared" si="2"/>
        <v>0.0014809978734467834</v>
      </c>
      <c r="R18" s="23"/>
      <c r="S18" s="22">
        <f t="shared" si="9"/>
        <v>4030</v>
      </c>
      <c r="T18" s="22">
        <f t="shared" si="10"/>
        <v>231452127</v>
      </c>
      <c r="U18" s="20">
        <f t="shared" si="11"/>
        <v>1</v>
      </c>
      <c r="V18" s="20">
        <f t="shared" si="3"/>
        <v>0.6042786892874189</v>
      </c>
      <c r="X18" s="22">
        <f t="shared" si="12"/>
        <v>4098</v>
      </c>
      <c r="Y18" s="28">
        <f t="shared" si="13"/>
        <v>232019382</v>
      </c>
      <c r="Z18" s="20">
        <f t="shared" si="14"/>
        <v>1</v>
      </c>
      <c r="AA18" s="20">
        <f t="shared" si="4"/>
        <v>0.6057596871608657</v>
      </c>
    </row>
    <row r="19" spans="1:27" s="7" customFormat="1" ht="37.5" customHeight="1">
      <c r="A19" s="36" t="s">
        <v>25</v>
      </c>
      <c r="B19" s="19">
        <v>3354</v>
      </c>
      <c r="C19" s="19">
        <v>229582316</v>
      </c>
      <c r="D19" s="20">
        <f t="shared" si="5"/>
        <v>0.9894977198962266</v>
      </c>
      <c r="E19" s="20">
        <f t="shared" si="6"/>
        <v>0.5993969586464419</v>
      </c>
      <c r="F19" s="19">
        <v>79</v>
      </c>
      <c r="G19" s="19">
        <v>700869</v>
      </c>
      <c r="H19" s="20">
        <f t="shared" si="15"/>
        <v>0.003020739094930763</v>
      </c>
      <c r="I19" s="20">
        <f t="shared" si="0"/>
        <v>0.00182983931135869</v>
      </c>
      <c r="J19" s="21">
        <v>591</v>
      </c>
      <c r="K19" s="21">
        <v>1160764</v>
      </c>
      <c r="L19" s="20">
        <f t="shared" si="7"/>
        <v>0.005002882414243193</v>
      </c>
      <c r="M19" s="20">
        <v>0.0031</v>
      </c>
      <c r="N19" s="22">
        <v>73</v>
      </c>
      <c r="O19" s="22">
        <v>575096</v>
      </c>
      <c r="P19" s="20">
        <f t="shared" si="8"/>
        <v>0.0024786585945994217</v>
      </c>
      <c r="Q19" s="20">
        <f t="shared" si="2"/>
        <v>0.0015014692740086052</v>
      </c>
      <c r="R19" s="23"/>
      <c r="S19" s="22">
        <f t="shared" si="9"/>
        <v>4024</v>
      </c>
      <c r="T19" s="22">
        <f t="shared" si="10"/>
        <v>231443949</v>
      </c>
      <c r="U19" s="20">
        <f t="shared" si="11"/>
        <v>1</v>
      </c>
      <c r="V19" s="20">
        <f t="shared" si="3"/>
        <v>0.6042573380421958</v>
      </c>
      <c r="X19" s="22">
        <f t="shared" si="12"/>
        <v>4097</v>
      </c>
      <c r="Y19" s="28">
        <f t="shared" si="13"/>
        <v>232019045</v>
      </c>
      <c r="Z19" s="20">
        <f t="shared" si="14"/>
        <v>1</v>
      </c>
      <c r="AA19" s="20">
        <f t="shared" si="4"/>
        <v>0.6057588073162045</v>
      </c>
    </row>
    <row r="20" spans="1:27" s="7" customFormat="1" ht="45" customHeight="1">
      <c r="A20" s="36" t="s">
        <v>26</v>
      </c>
      <c r="B20" s="19">
        <v>2484</v>
      </c>
      <c r="C20" s="19">
        <v>227960094</v>
      </c>
      <c r="D20" s="20">
        <f t="shared" si="5"/>
        <v>0.9825045305913279</v>
      </c>
      <c r="E20" s="20">
        <f t="shared" si="6"/>
        <v>0.595161637085136</v>
      </c>
      <c r="F20" s="19">
        <v>834</v>
      </c>
      <c r="G20" s="19">
        <v>2721952</v>
      </c>
      <c r="H20" s="20">
        <f t="shared" si="15"/>
        <v>0.011731571632235448</v>
      </c>
      <c r="I20" s="20">
        <f t="shared" si="0"/>
        <v>0.007106513161848232</v>
      </c>
      <c r="J20" s="21">
        <v>569</v>
      </c>
      <c r="K20" s="21">
        <v>327149</v>
      </c>
      <c r="L20" s="20">
        <f t="shared" si="7"/>
        <v>0.001410007203622325</v>
      </c>
      <c r="M20" s="20">
        <f t="shared" si="1"/>
        <v>0.0008541255225608267</v>
      </c>
      <c r="N20" s="22">
        <v>214</v>
      </c>
      <c r="O20" s="22">
        <v>1010187</v>
      </c>
      <c r="P20" s="20">
        <f t="shared" si="8"/>
        <v>0.0043538905728143</v>
      </c>
      <c r="Q20" s="20">
        <f t="shared" si="2"/>
        <v>0.002637411391320633</v>
      </c>
      <c r="R20" s="23"/>
      <c r="S20" s="22">
        <f t="shared" si="9"/>
        <v>3887</v>
      </c>
      <c r="T20" s="22">
        <f t="shared" si="10"/>
        <v>231009195</v>
      </c>
      <c r="U20" s="20">
        <f t="shared" si="11"/>
        <v>1</v>
      </c>
      <c r="V20" s="20">
        <f t="shared" si="3"/>
        <v>0.6031222757695451</v>
      </c>
      <c r="X20" s="22">
        <f t="shared" si="12"/>
        <v>4101</v>
      </c>
      <c r="Y20" s="28">
        <f t="shared" si="13"/>
        <v>232019382</v>
      </c>
      <c r="Z20" s="20">
        <f t="shared" si="14"/>
        <v>1</v>
      </c>
      <c r="AA20" s="20">
        <f t="shared" si="4"/>
        <v>0.6057596871608657</v>
      </c>
    </row>
    <row r="21" spans="1:27" s="7" customFormat="1" ht="50.25" customHeight="1">
      <c r="A21" s="36" t="s">
        <v>27</v>
      </c>
      <c r="B21" s="19">
        <v>3211</v>
      </c>
      <c r="C21" s="19">
        <v>227986283</v>
      </c>
      <c r="D21" s="20">
        <f t="shared" si="5"/>
        <v>0.9826174047821574</v>
      </c>
      <c r="E21" s="20">
        <f t="shared" si="6"/>
        <v>0.5952300117196614</v>
      </c>
      <c r="F21" s="19">
        <v>207</v>
      </c>
      <c r="G21" s="19">
        <v>3103458</v>
      </c>
      <c r="H21" s="20">
        <f t="shared" si="15"/>
        <v>0.01337585667735293</v>
      </c>
      <c r="I21" s="20">
        <f t="shared" si="0"/>
        <v>0.008102554756381887</v>
      </c>
      <c r="J21" s="21">
        <v>586</v>
      </c>
      <c r="K21" s="21">
        <v>336574</v>
      </c>
      <c r="L21" s="20">
        <v>0.0014</v>
      </c>
      <c r="M21" s="20">
        <f t="shared" si="1"/>
        <v>0.0008787324541123088</v>
      </c>
      <c r="N21" s="22">
        <v>100</v>
      </c>
      <c r="O21" s="22">
        <v>593067</v>
      </c>
      <c r="P21" s="20">
        <f t="shared" si="8"/>
        <v>0.002556109730522427</v>
      </c>
      <c r="Q21" s="20">
        <v>0.0016</v>
      </c>
      <c r="R21" s="23"/>
      <c r="S21" s="22">
        <f t="shared" si="9"/>
        <v>4004</v>
      </c>
      <c r="T21" s="22">
        <f t="shared" si="10"/>
        <v>231426315</v>
      </c>
      <c r="U21" s="20">
        <f t="shared" si="11"/>
        <v>1</v>
      </c>
      <c r="V21" s="20">
        <f t="shared" si="3"/>
        <v>0.6042112989301556</v>
      </c>
      <c r="X21" s="22">
        <f t="shared" si="12"/>
        <v>4104</v>
      </c>
      <c r="Y21" s="28">
        <f t="shared" si="13"/>
        <v>232019382</v>
      </c>
      <c r="Z21" s="20">
        <f t="shared" si="14"/>
        <v>1</v>
      </c>
      <c r="AA21" s="20">
        <f t="shared" si="4"/>
        <v>0.6057596871608657</v>
      </c>
    </row>
    <row r="22" spans="1:27" s="7" customFormat="1" ht="45" customHeight="1">
      <c r="A22" s="36" t="s">
        <v>28</v>
      </c>
      <c r="B22" s="19">
        <v>3086</v>
      </c>
      <c r="C22" s="19">
        <v>230265446</v>
      </c>
      <c r="D22" s="20">
        <f t="shared" si="5"/>
        <v>0.9924405625733457</v>
      </c>
      <c r="E22" s="20">
        <f t="shared" si="6"/>
        <v>0.6011804847101835</v>
      </c>
      <c r="F22" s="19">
        <v>227</v>
      </c>
      <c r="G22" s="19">
        <v>507269</v>
      </c>
      <c r="H22" s="20">
        <f t="shared" si="15"/>
        <v>0.0021863216582483614</v>
      </c>
      <c r="I22" s="20">
        <f t="shared" si="0"/>
        <v>0.0013243855237335526</v>
      </c>
      <c r="J22" s="21">
        <v>617</v>
      </c>
      <c r="K22" s="21">
        <v>345685</v>
      </c>
      <c r="L22" s="20">
        <f t="shared" si="7"/>
        <v>0.0014898970810981644</v>
      </c>
      <c r="M22" s="20">
        <f t="shared" si="1"/>
        <v>0.0009025195897479112</v>
      </c>
      <c r="N22" s="22">
        <v>169</v>
      </c>
      <c r="O22" s="22">
        <v>900982</v>
      </c>
      <c r="P22" s="20">
        <f t="shared" si="8"/>
        <v>0.0038832186873077696</v>
      </c>
      <c r="Q22" s="20">
        <f t="shared" si="2"/>
        <v>0.002352297337200782</v>
      </c>
      <c r="R22" s="23"/>
      <c r="S22" s="22">
        <f t="shared" si="9"/>
        <v>3930</v>
      </c>
      <c r="T22" s="22">
        <f t="shared" si="10"/>
        <v>231118400</v>
      </c>
      <c r="U22" s="20">
        <f t="shared" si="11"/>
        <v>1</v>
      </c>
      <c r="V22" s="20">
        <f t="shared" si="3"/>
        <v>0.6034073898236649</v>
      </c>
      <c r="X22" s="22">
        <f t="shared" si="12"/>
        <v>4099</v>
      </c>
      <c r="Y22" s="28">
        <f t="shared" si="13"/>
        <v>232019382</v>
      </c>
      <c r="Z22" s="20">
        <f t="shared" si="14"/>
        <v>1</v>
      </c>
      <c r="AA22" s="20">
        <f t="shared" si="4"/>
        <v>0.6057596871608657</v>
      </c>
    </row>
    <row r="23" spans="1:27" s="7" customFormat="1" ht="45" customHeight="1">
      <c r="A23" s="36" t="s">
        <v>29</v>
      </c>
      <c r="B23" s="19">
        <v>3314</v>
      </c>
      <c r="C23" s="19">
        <v>231020151</v>
      </c>
      <c r="D23" s="20">
        <f t="shared" si="5"/>
        <v>0.9956933296201953</v>
      </c>
      <c r="E23" s="20">
        <f t="shared" si="6"/>
        <v>0.6031508798588903</v>
      </c>
      <c r="F23" s="19">
        <v>144</v>
      </c>
      <c r="G23" s="19">
        <v>107133</v>
      </c>
      <c r="H23" s="20">
        <f t="shared" si="15"/>
        <v>0.00046174159708778123</v>
      </c>
      <c r="I23" s="20">
        <f t="shared" si="0"/>
        <v>0.0002797044454010529</v>
      </c>
      <c r="J23" s="21">
        <v>575</v>
      </c>
      <c r="K23" s="21">
        <v>323835</v>
      </c>
      <c r="L23" s="20">
        <f t="shared" si="7"/>
        <v>0.0013957239141340356</v>
      </c>
      <c r="M23" s="20">
        <f t="shared" si="1"/>
        <v>0.0008454732815887724</v>
      </c>
      <c r="N23" s="22">
        <v>63</v>
      </c>
      <c r="O23" s="22">
        <v>568263</v>
      </c>
      <c r="P23" s="20">
        <f t="shared" si="8"/>
        <v>0.0024492048685829187</v>
      </c>
      <c r="Q23" s="20">
        <f t="shared" si="2"/>
        <v>0.001483629574985658</v>
      </c>
      <c r="R23" s="23"/>
      <c r="S23" s="22">
        <f t="shared" si="9"/>
        <v>4033</v>
      </c>
      <c r="T23" s="22">
        <f t="shared" si="10"/>
        <v>231451119</v>
      </c>
      <c r="U23" s="20">
        <f t="shared" si="11"/>
        <v>1</v>
      </c>
      <c r="V23" s="20">
        <f t="shared" si="3"/>
        <v>0.6042760575858801</v>
      </c>
      <c r="X23" s="22">
        <f t="shared" si="12"/>
        <v>4096</v>
      </c>
      <c r="Y23" s="28">
        <f t="shared" si="13"/>
        <v>232019382</v>
      </c>
      <c r="Z23" s="20">
        <f t="shared" si="14"/>
        <v>1</v>
      </c>
      <c r="AA23" s="20">
        <f t="shared" si="4"/>
        <v>0.6057596871608657</v>
      </c>
    </row>
    <row r="24" spans="1:27" s="7" customFormat="1" ht="45" customHeight="1">
      <c r="A24" s="36" t="s">
        <v>30</v>
      </c>
      <c r="B24" s="19">
        <v>3326</v>
      </c>
      <c r="C24" s="19">
        <v>229248886</v>
      </c>
      <c r="D24" s="20">
        <f t="shared" si="5"/>
        <v>0.9880592044676682</v>
      </c>
      <c r="E24" s="20">
        <f t="shared" si="6"/>
        <v>0.5985264345947485</v>
      </c>
      <c r="F24" s="19">
        <v>111</v>
      </c>
      <c r="G24" s="19">
        <v>1856411</v>
      </c>
      <c r="H24" s="20">
        <f t="shared" si="15"/>
        <v>0.008001103114738922</v>
      </c>
      <c r="I24" s="20">
        <v>0.0049</v>
      </c>
      <c r="J24" s="21">
        <v>581</v>
      </c>
      <c r="K24" s="21">
        <v>328697</v>
      </c>
      <c r="L24" s="20">
        <f t="shared" si="7"/>
        <v>0.0014166790600278385</v>
      </c>
      <c r="M24" s="20">
        <f t="shared" si="1"/>
        <v>0.0008581670642098128</v>
      </c>
      <c r="N24" s="22">
        <v>80</v>
      </c>
      <c r="O24" s="22">
        <v>585388</v>
      </c>
      <c r="P24" s="20">
        <f t="shared" si="8"/>
        <v>0.002523013357565102</v>
      </c>
      <c r="Q24" s="20">
        <f t="shared" si="2"/>
        <v>0.0015283397821813218</v>
      </c>
      <c r="R24" s="23"/>
      <c r="S24" s="22">
        <f t="shared" si="9"/>
        <v>4018</v>
      </c>
      <c r="T24" s="22">
        <f t="shared" si="10"/>
        <v>231433994</v>
      </c>
      <c r="U24" s="20">
        <f t="shared" si="11"/>
        <v>1</v>
      </c>
      <c r="V24" s="20">
        <f t="shared" si="3"/>
        <v>0.6042313473786844</v>
      </c>
      <c r="X24" s="22">
        <f t="shared" si="12"/>
        <v>4098</v>
      </c>
      <c r="Y24" s="28">
        <f t="shared" si="13"/>
        <v>232019382</v>
      </c>
      <c r="Z24" s="20">
        <f t="shared" si="14"/>
        <v>1</v>
      </c>
      <c r="AA24" s="20">
        <f t="shared" si="4"/>
        <v>0.6057596871608657</v>
      </c>
    </row>
    <row r="25" spans="1:27" s="7" customFormat="1" ht="45" customHeight="1">
      <c r="A25" s="36" t="s">
        <v>31</v>
      </c>
      <c r="B25" s="19">
        <v>3149</v>
      </c>
      <c r="C25" s="19">
        <v>224086546</v>
      </c>
      <c r="D25" s="20">
        <f t="shared" si="5"/>
        <v>0.9769904499139361</v>
      </c>
      <c r="E25" s="20">
        <v>0.5851</v>
      </c>
      <c r="F25" s="19">
        <v>167</v>
      </c>
      <c r="G25" s="19">
        <v>3677372</v>
      </c>
      <c r="H25" s="20">
        <f t="shared" si="15"/>
        <v>0.016032900631084347</v>
      </c>
      <c r="I25" s="20">
        <f t="shared" si="0"/>
        <v>0.00960093804703836</v>
      </c>
      <c r="J25" s="21">
        <v>635</v>
      </c>
      <c r="K25" s="21">
        <v>398712</v>
      </c>
      <c r="L25" s="20">
        <f t="shared" si="7"/>
        <v>0.0017383364740964204</v>
      </c>
      <c r="M25" s="20">
        <f t="shared" si="1"/>
        <v>0.0010409632777458354</v>
      </c>
      <c r="N25" s="22">
        <v>151</v>
      </c>
      <c r="O25" s="22">
        <v>1201481</v>
      </c>
      <c r="P25" s="20">
        <v>0.0053</v>
      </c>
      <c r="Q25" s="20">
        <f t="shared" si="2"/>
        <v>0.003136844639512591</v>
      </c>
      <c r="R25" s="23"/>
      <c r="S25" s="22">
        <f>B25+F25+J25</f>
        <v>3951</v>
      </c>
      <c r="T25" s="22">
        <f>C25+G25+K25</f>
        <v>228162630</v>
      </c>
      <c r="U25" s="20">
        <f t="shared" si="11"/>
        <v>1</v>
      </c>
      <c r="V25" s="20">
        <f t="shared" si="3"/>
        <v>0.5956904211157685</v>
      </c>
      <c r="X25" s="22">
        <f>B25+F25+J25+N25</f>
        <v>4102</v>
      </c>
      <c r="Y25" s="28">
        <f>C25+G25+K25+O25</f>
        <v>229364111</v>
      </c>
      <c r="Z25" s="20">
        <f t="shared" si="14"/>
        <v>1</v>
      </c>
      <c r="AA25" s="20">
        <f t="shared" si="4"/>
        <v>0.5988272657552811</v>
      </c>
    </row>
    <row r="26" spans="1:27" s="7" customFormat="1" ht="15" customHeight="1">
      <c r="A26" s="30"/>
      <c r="B26" s="31"/>
      <c r="C26" s="31"/>
      <c r="D26" s="32"/>
      <c r="E26" s="32"/>
      <c r="F26" s="31"/>
      <c r="G26" s="31"/>
      <c r="H26" s="32"/>
      <c r="I26" s="32"/>
      <c r="J26" s="33"/>
      <c r="K26" s="33"/>
      <c r="L26" s="32"/>
      <c r="M26" s="32"/>
      <c r="N26" s="34"/>
      <c r="O26" s="34"/>
      <c r="P26" s="32"/>
      <c r="Q26" s="32"/>
      <c r="R26" s="23"/>
      <c r="S26" s="34"/>
      <c r="T26" s="34"/>
      <c r="U26" s="32"/>
      <c r="V26" s="32"/>
      <c r="X26" s="34"/>
      <c r="Y26" s="35"/>
      <c r="Z26" s="32"/>
      <c r="AA26" s="32"/>
    </row>
    <row r="27" ht="19.5" customHeight="1">
      <c r="A27" s="29" t="s">
        <v>17</v>
      </c>
    </row>
    <row r="28" spans="1:25" ht="12.75" hidden="1">
      <c r="A28" s="37" t="s">
        <v>15</v>
      </c>
      <c r="B28" s="37"/>
      <c r="C28" s="37"/>
      <c r="D28" s="37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5"/>
      <c r="S28" s="25"/>
      <c r="T28" s="25"/>
      <c r="U28" s="25"/>
      <c r="V28" s="25"/>
      <c r="W28" s="25"/>
      <c r="X28" s="25"/>
      <c r="Y28" s="25"/>
    </row>
    <row r="29" spans="1:20" ht="17.25" customHeight="1">
      <c r="A29" s="38" t="s">
        <v>18</v>
      </c>
      <c r="B29" s="38"/>
      <c r="C29" s="38"/>
      <c r="D29" s="38"/>
      <c r="E29" s="38"/>
      <c r="F29" s="38"/>
      <c r="S29" s="26" t="s">
        <v>11</v>
      </c>
      <c r="T29" s="27">
        <v>383022157</v>
      </c>
    </row>
  </sheetData>
  <autoFilter ref="X1:Y29"/>
  <mergeCells count="5">
    <mergeCell ref="A28:D28"/>
    <mergeCell ref="A29:F29"/>
    <mergeCell ref="A3:Q3"/>
    <mergeCell ref="A5:Q5"/>
    <mergeCell ref="A7:Q7"/>
  </mergeCells>
  <printOptions horizontalCentered="1"/>
  <pageMargins left="0.7480314960629921" right="0.7480314960629921" top="0" bottom="0" header="0" footer="0.5118110236220472"/>
  <pageSetup fitToHeight="1" fitToWidth="1" horizontalDpi="600" verticalDpi="600" orientation="landscape" paperSize="9" scale="65" r:id="rId1"/>
  <headerFooter alignWithMargins="0">
    <oddHeader>&amp;LEquiniti Confidential&amp;R&amp;D
</oddHeader>
  </headerFooter>
  <colBreaks count="1" manualBreakCount="1">
    <brk id="17" max="28" man="1"/>
  </colBreaks>
  <ignoredErrors>
    <ignoredError sqref="D11:E11 M11 Q11 U22:V24 I11 Z18:AA21 P11 L11 Z15:AA15 H11 Z22:AA24 U18:V21 U15:V15 U14:V14 U13:V13 Z13:AA13 Z11:AA11 Z14:AA14 U11:V11 D13:E25 I13:I25 I12 D12:E12 Z12:AA12 U12:V12 H13:H25 L12:M25 P12:Q25" unlockedFormula="1"/>
    <ignoredError sqref="A11:A2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CotgraP</cp:lastModifiedBy>
  <cp:lastPrinted>2008-07-08T16:52:40Z</cp:lastPrinted>
  <dcterms:created xsi:type="dcterms:W3CDTF">1999-06-17T08:43:08Z</dcterms:created>
  <dcterms:modified xsi:type="dcterms:W3CDTF">2008-07-08T16:52:42Z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