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940" windowHeight="8730" tabRatio="664" activeTab="0"/>
  </bookViews>
  <sheets>
    <sheet name="AGM 2006" sheetId="1" r:id="rId1"/>
  </sheets>
  <definedNames>
    <definedName name="_xlnm._FilterDatabase" localSheetId="0" hidden="1">'AGM 2006'!$X$1:$Y$28</definedName>
    <definedName name="_xlnm.Print_Area" localSheetId="0">'AGM 2006'!$A$1:$AA$28</definedName>
  </definedNames>
  <calcPr fullCalcOnLoad="1"/>
</workbook>
</file>

<file path=xl/sharedStrings.xml><?xml version="1.0" encoding="utf-8"?>
<sst xmlns="http://schemas.openxmlformats.org/spreadsheetml/2006/main" count="56" uniqueCount="36">
  <si>
    <t>3i Group plc</t>
  </si>
  <si>
    <t>Resolution</t>
  </si>
  <si>
    <t>For</t>
  </si>
  <si>
    <t>Against</t>
  </si>
  <si>
    <t>Discretion</t>
  </si>
  <si>
    <t>Abstain</t>
  </si>
  <si>
    <t>Total</t>
  </si>
  <si>
    <t>No. of Cards</t>
  </si>
  <si>
    <t>No. of Votes</t>
  </si>
  <si>
    <t>% of Vote</t>
  </si>
  <si>
    <t>% of Cap</t>
  </si>
  <si>
    <t xml:space="preserve">Capital </t>
  </si>
  <si>
    <t>Total without Abstain</t>
  </si>
  <si>
    <t>2 Remuneration report.</t>
  </si>
  <si>
    <t>3 Declaration of dividend.</t>
  </si>
  <si>
    <t>1 Report &amp; Accounts.</t>
  </si>
  <si>
    <t>The above votes includes Sip.</t>
  </si>
  <si>
    <t>being 48 hours before the time of the meeting and conforming to Regulation 41 of the Uncertificated Securities Regulations 2001,</t>
  </si>
  <si>
    <t>at Lloyds TSB Registrars.</t>
  </si>
  <si>
    <t>Annual General Meeting to be held on Wednesday 12 July 2006 at 10.30 a.m.</t>
  </si>
  <si>
    <t>4 Reappointment of me C J M Morin-Postel</t>
  </si>
  <si>
    <t>5 Reappointment of Mr M J Queen</t>
  </si>
  <si>
    <t>6 Reappointment of Mr F D Rosenkranz</t>
  </si>
  <si>
    <t>7 Reappointment of Auditors.</t>
  </si>
  <si>
    <t>8 Remuneration of Auditors.</t>
  </si>
  <si>
    <t>9 To renew the Company's Authority to incur political expenditure.</t>
  </si>
  <si>
    <t>10 To renew the authority of 3i plc toincur political expenditure.</t>
  </si>
  <si>
    <t>11 To approve Directors' co-investment arrangements</t>
  </si>
  <si>
    <t>12 To authorise The 3i Group Employee Trust to acquire shares in the Company</t>
  </si>
  <si>
    <t>13 To renew the authority to allot shares</t>
  </si>
  <si>
    <t>14 To renew the section 89 authority</t>
  </si>
  <si>
    <t>15 To renew the authority to purchase own shares</t>
  </si>
  <si>
    <t>NB. All percentage figures have been rounded to 2 decimal places</t>
  </si>
  <si>
    <t>This vote includes those of the SIP participants</t>
  </si>
  <si>
    <t>1.18 %</t>
  </si>
  <si>
    <t xml:space="preserve">  Summary of Forms of Proxy received by Monday 10 July 2006 at 10.30 a.m.,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</si>
</sst>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_-* #,##0.0000_-;\-* #,##0.0000_-;_-* &quot;-&quot;??_-;_-@_-"/>
    <numFmt numFmtId="169" formatCode="0.000%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00_-;\-* #,##0.00000_-;_-* &quot;-&quot;??_-;_-@_-"/>
    <numFmt numFmtId="179" formatCode="#,##0.0"/>
    <numFmt numFmtId="180" formatCode="0.00\ %"/>
    <numFmt numFmtId="181" formatCode="dddd\ dd\-mmm\-yy"/>
    <numFmt numFmtId="182" formatCode="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809]dd\ mmmm\ yyyy"/>
  </numFmts>
  <fonts count="4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12"/>
      <name val="Arial"/>
      <family val="0"/>
    </font>
    <font>
      <sz val="8"/>
      <name val="Times New Roman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sz val="8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7" fillId="0" borderId="0" xfId="57" applyNumberFormat="1" applyFont="1" applyAlignment="1">
      <alignment horizontal="centerContinuous" vertical="center" wrapText="1"/>
      <protection/>
    </xf>
    <xf numFmtId="3" fontId="5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 wrapText="1"/>
      <protection/>
    </xf>
    <xf numFmtId="3" fontId="8" fillId="0" borderId="0" xfId="57" applyNumberFormat="1" applyFont="1" applyAlignment="1">
      <alignment horizontal="centerContinuous" vertical="center" wrapText="1"/>
      <protection/>
    </xf>
    <xf numFmtId="0" fontId="8" fillId="0" borderId="0" xfId="57" applyFont="1" applyAlignment="1">
      <alignment horizontal="centerContinuous" vertical="center" wrapText="1"/>
      <protection/>
    </xf>
    <xf numFmtId="0" fontId="8" fillId="0" borderId="0" xfId="57" applyFont="1" applyAlignment="1">
      <alignment vertical="center" wrapText="1"/>
      <protection/>
    </xf>
    <xf numFmtId="0" fontId="5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3" fontId="8" fillId="0" borderId="0" xfId="57" applyNumberFormat="1" applyFont="1" applyAlignment="1">
      <alignment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57" applyNumberFormat="1" applyFont="1" applyBorder="1" applyAlignment="1">
      <alignment horizontal="centerContinuous" vertical="center" wrapText="1"/>
      <protection/>
    </xf>
    <xf numFmtId="0" fontId="9" fillId="0" borderId="10" xfId="57" applyFont="1" applyBorder="1" applyAlignment="1">
      <alignment horizontal="centerContinuous" vertical="center" wrapText="1"/>
      <protection/>
    </xf>
    <xf numFmtId="0" fontId="9" fillId="0" borderId="0" xfId="57" applyFont="1" applyAlignment="1">
      <alignment vertical="center" wrapText="1"/>
      <protection/>
    </xf>
    <xf numFmtId="0" fontId="8" fillId="0" borderId="10" xfId="57" applyFont="1" applyBorder="1" applyAlignment="1">
      <alignment horizontal="centerContinuous" vertical="center" wrapText="1"/>
      <protection/>
    </xf>
    <xf numFmtId="3" fontId="8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3" fontId="11" fillId="0" borderId="10" xfId="57" applyNumberFormat="1" applyFont="1" applyFill="1" applyBorder="1" applyAlignment="1" applyProtection="1">
      <alignment horizontal="center" vertical="center" wrapText="1"/>
      <protection locked="0"/>
    </xf>
    <xf numFmtId="10" fontId="11" fillId="0" borderId="10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7" applyNumberFormat="1" applyFont="1" applyFill="1" applyBorder="1" applyAlignment="1">
      <alignment horizontal="center" vertical="center" wrapText="1"/>
      <protection/>
    </xf>
    <xf numFmtId="3" fontId="11" fillId="0" borderId="10" xfId="57" applyNumberFormat="1" applyFont="1" applyBorder="1" applyAlignment="1">
      <alignment horizontal="center" vertical="center" wrapText="1"/>
      <protection/>
    </xf>
    <xf numFmtId="3" fontId="11" fillId="0" borderId="0" xfId="57" applyNumberFormat="1" applyFont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 wrapText="1"/>
      <protection/>
    </xf>
    <xf numFmtId="0" fontId="8" fillId="0" borderId="0" xfId="57" applyFont="1" applyFill="1" applyAlignment="1">
      <alignment vertical="center" wrapText="1"/>
      <protection/>
    </xf>
    <xf numFmtId="3" fontId="8" fillId="0" borderId="0" xfId="57" applyNumberFormat="1" applyFont="1" applyFill="1" applyAlignment="1">
      <alignment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8" fillId="0" borderId="0" xfId="57" applyFont="1" applyFill="1" applyAlignment="1">
      <alignment vertical="center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alcon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90" zoomScaleNormal="90" zoomScalePageLayoutView="0" workbookViewId="0" topLeftCell="A1">
      <selection activeCell="A2" sqref="A2"/>
    </sheetView>
  </sheetViews>
  <sheetFormatPr defaultColWidth="14.00390625" defaultRowHeight="19.5" customHeight="1"/>
  <cols>
    <col min="1" max="1" width="33.50390625" style="27" customWidth="1"/>
    <col min="2" max="2" width="8.375" style="27" customWidth="1"/>
    <col min="3" max="3" width="14.375" style="27" bestFit="1" customWidth="1"/>
    <col min="4" max="4" width="10.00390625" style="27" customWidth="1"/>
    <col min="5" max="5" width="9.125" style="27" customWidth="1"/>
    <col min="6" max="6" width="9.25390625" style="27" customWidth="1"/>
    <col min="7" max="7" width="12.125" style="27" customWidth="1"/>
    <col min="8" max="8" width="9.25390625" style="27" bestFit="1" customWidth="1"/>
    <col min="9" max="9" width="7.25390625" style="27" customWidth="1"/>
    <col min="10" max="10" width="9.125" style="27" bestFit="1" customWidth="1"/>
    <col min="11" max="11" width="11.875" style="27" bestFit="1" customWidth="1"/>
    <col min="12" max="12" width="9.25390625" style="27" bestFit="1" customWidth="1"/>
    <col min="13" max="13" width="7.50390625" style="27" customWidth="1"/>
    <col min="14" max="14" width="7.625" style="27" customWidth="1"/>
    <col min="15" max="15" width="12.75390625" style="27" bestFit="1" customWidth="1"/>
    <col min="16" max="16" width="7.50390625" style="27" customWidth="1"/>
    <col min="17" max="17" width="11.75390625" style="27" customWidth="1"/>
    <col min="18" max="18" width="6.75390625" style="27" hidden="1" customWidth="1"/>
    <col min="19" max="19" width="7.375" style="27" hidden="1" customWidth="1"/>
    <col min="20" max="20" width="12.375" style="27" hidden="1" customWidth="1"/>
    <col min="21" max="21" width="9.375" style="27" hidden="1" customWidth="1"/>
    <col min="22" max="22" width="7.50390625" style="27" hidden="1" customWidth="1"/>
    <col min="23" max="23" width="7.625" style="27" hidden="1" customWidth="1"/>
    <col min="24" max="24" width="14.625" style="27" hidden="1" customWidth="1"/>
    <col min="25" max="25" width="12.375" style="27" hidden="1" customWidth="1"/>
    <col min="26" max="26" width="9.375" style="27" hidden="1" customWidth="1"/>
    <col min="27" max="27" width="7.50390625" style="27" hidden="1" customWidth="1"/>
    <col min="28" max="28" width="9.00390625" style="27" customWidth="1"/>
    <col min="29" max="16384" width="14.00390625" style="27" customWidth="1"/>
  </cols>
  <sheetData>
    <row r="1" spans="1:17" s="4" customFormat="1" ht="21.75" customHeigh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1:17" s="7" customFormat="1" ht="20.25" customHeight="1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</row>
    <row r="3" spans="1:16" s="4" customFormat="1" ht="19.5" customHeight="1">
      <c r="A3" s="2" t="s">
        <v>19</v>
      </c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s="7" customFormat="1" ht="19.5" customHeight="1">
      <c r="A4" s="5"/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6"/>
      <c r="N4" s="6"/>
      <c r="O4" s="6"/>
      <c r="P4" s="6"/>
    </row>
    <row r="5" spans="1:16" s="4" customFormat="1" ht="18.75" customHeight="1">
      <c r="A5" s="8" t="s">
        <v>35</v>
      </c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3"/>
    </row>
    <row r="6" spans="1:17" s="4" customFormat="1" ht="15">
      <c r="A6" s="8" t="s">
        <v>17</v>
      </c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</row>
    <row r="7" spans="1:16" s="4" customFormat="1" ht="19.5" customHeight="1">
      <c r="A7" s="8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</row>
    <row r="8" spans="1:12" s="7" customFormat="1" ht="21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7" s="7" customFormat="1" ht="33.75" customHeight="1">
      <c r="A9" s="11" t="s">
        <v>1</v>
      </c>
      <c r="B9" s="12" t="s">
        <v>2</v>
      </c>
      <c r="C9" s="12"/>
      <c r="D9" s="12"/>
      <c r="E9" s="12"/>
      <c r="F9" s="12" t="s">
        <v>3</v>
      </c>
      <c r="G9" s="12"/>
      <c r="H9" s="12"/>
      <c r="I9" s="12"/>
      <c r="J9" s="13" t="s">
        <v>4</v>
      </c>
      <c r="K9" s="12"/>
      <c r="L9" s="12"/>
      <c r="M9" s="13"/>
      <c r="N9" s="13" t="s">
        <v>5</v>
      </c>
      <c r="O9" s="13"/>
      <c r="P9" s="13"/>
      <c r="Q9" s="13"/>
      <c r="R9" s="14"/>
      <c r="S9" s="13" t="s">
        <v>12</v>
      </c>
      <c r="T9" s="15"/>
      <c r="U9" s="15"/>
      <c r="V9" s="15"/>
      <c r="X9" s="13" t="s">
        <v>6</v>
      </c>
      <c r="Y9" s="15"/>
      <c r="Z9" s="15"/>
      <c r="AA9" s="15"/>
    </row>
    <row r="10" spans="1:27" s="7" customFormat="1" ht="36.75" customHeight="1">
      <c r="A10" s="16"/>
      <c r="B10" s="16" t="s">
        <v>7</v>
      </c>
      <c r="C10" s="16" t="s">
        <v>8</v>
      </c>
      <c r="D10" s="16" t="s">
        <v>9</v>
      </c>
      <c r="E10" s="16" t="s">
        <v>10</v>
      </c>
      <c r="F10" s="16" t="s">
        <v>7</v>
      </c>
      <c r="G10" s="16" t="s">
        <v>8</v>
      </c>
      <c r="H10" s="16" t="s">
        <v>9</v>
      </c>
      <c r="I10" s="16" t="s">
        <v>10</v>
      </c>
      <c r="J10" s="17" t="s">
        <v>7</v>
      </c>
      <c r="K10" s="16" t="s">
        <v>8</v>
      </c>
      <c r="L10" s="16" t="s">
        <v>9</v>
      </c>
      <c r="M10" s="17" t="s">
        <v>10</v>
      </c>
      <c r="N10" s="17" t="s">
        <v>7</v>
      </c>
      <c r="O10" s="17" t="s">
        <v>8</v>
      </c>
      <c r="P10" s="17" t="s">
        <v>9</v>
      </c>
      <c r="Q10" s="17" t="s">
        <v>10</v>
      </c>
      <c r="R10" s="18"/>
      <c r="S10" s="17" t="s">
        <v>7</v>
      </c>
      <c r="T10" s="17" t="s">
        <v>8</v>
      </c>
      <c r="U10" s="17" t="s">
        <v>9</v>
      </c>
      <c r="V10" s="17" t="s">
        <v>10</v>
      </c>
      <c r="X10" s="17" t="s">
        <v>7</v>
      </c>
      <c r="Y10" s="17" t="s">
        <v>8</v>
      </c>
      <c r="Z10" s="17" t="s">
        <v>9</v>
      </c>
      <c r="AA10" s="17" t="s">
        <v>10</v>
      </c>
    </row>
    <row r="11" spans="1:27" s="7" customFormat="1" ht="37.5" customHeight="1">
      <c r="A11" s="19" t="s">
        <v>15</v>
      </c>
      <c r="B11" s="20">
        <v>4002</v>
      </c>
      <c r="C11" s="20">
        <v>316378534</v>
      </c>
      <c r="D11" s="21">
        <f>C11/Y11</f>
        <v>0.974795290499894</v>
      </c>
      <c r="E11" s="21">
        <v>0.5741</v>
      </c>
      <c r="F11" s="20">
        <v>23</v>
      </c>
      <c r="G11" s="20">
        <v>1709736</v>
      </c>
      <c r="H11" s="21">
        <f>G11/Y11</f>
        <v>0.005267875097992984</v>
      </c>
      <c r="I11" s="21">
        <f aca="true" t="shared" si="0" ref="I11:I25">G11/$T$28</f>
        <v>0.003102066907186064</v>
      </c>
      <c r="J11" s="22">
        <v>534</v>
      </c>
      <c r="K11" s="22">
        <v>399863</v>
      </c>
      <c r="L11" s="21">
        <f>K11/Y11</f>
        <v>0.0012320196453187912</v>
      </c>
      <c r="M11" s="21">
        <f aca="true" t="shared" si="1" ref="M11:M25">K11/$T$28</f>
        <v>0.000725493163686172</v>
      </c>
      <c r="N11" s="23">
        <v>29</v>
      </c>
      <c r="O11" s="23">
        <v>6070815</v>
      </c>
      <c r="P11" s="21">
        <f>O11/Y11</f>
        <v>0.018704814756794197</v>
      </c>
      <c r="Q11" s="21">
        <f aca="true" t="shared" si="2" ref="Q11:Q25">O11/$T$28</f>
        <v>0.011014609454997009</v>
      </c>
      <c r="R11" s="24"/>
      <c r="S11" s="23">
        <f>B11+F11+J11</f>
        <v>4559</v>
      </c>
      <c r="T11" s="23">
        <f>C11+G11+K11</f>
        <v>318488133</v>
      </c>
      <c r="U11" s="21">
        <f>T11/T11</f>
        <v>1</v>
      </c>
      <c r="V11" s="21">
        <f aca="true" t="shared" si="3" ref="V11:V21">T11/$T$28</f>
        <v>0.5778503217518809</v>
      </c>
      <c r="X11" s="23">
        <f>B11+F11+J11+N11</f>
        <v>4588</v>
      </c>
      <c r="Y11" s="29">
        <f>C11+G11+K11+O11</f>
        <v>324558948</v>
      </c>
      <c r="Z11" s="21">
        <f>Y11/Y11</f>
        <v>1</v>
      </c>
      <c r="AA11" s="21">
        <f aca="true" t="shared" si="4" ref="AA11:AA21">Y11/$T$28</f>
        <v>0.5888649312068779</v>
      </c>
    </row>
    <row r="12" spans="1:27" s="7" customFormat="1" ht="37.5" customHeight="1">
      <c r="A12" s="19" t="s">
        <v>13</v>
      </c>
      <c r="B12" s="20">
        <v>3387</v>
      </c>
      <c r="C12" s="20">
        <v>312968656</v>
      </c>
      <c r="D12" s="21">
        <f aca="true" t="shared" si="5" ref="D12:D25">C12/Y12</f>
        <v>0.9642891004194406</v>
      </c>
      <c r="E12" s="21">
        <v>0.5679</v>
      </c>
      <c r="F12" s="20">
        <v>445</v>
      </c>
      <c r="G12" s="20">
        <v>3831680</v>
      </c>
      <c r="H12" s="21">
        <f aca="true" t="shared" si="6" ref="H12:H25">G12/Y12</f>
        <v>0.011805806075018459</v>
      </c>
      <c r="I12" s="21">
        <f t="shared" si="0"/>
        <v>0.006952025182207486</v>
      </c>
      <c r="J12" s="22">
        <v>546</v>
      </c>
      <c r="K12" s="22">
        <v>409102</v>
      </c>
      <c r="L12" s="21">
        <f aca="true" t="shared" si="7" ref="L12:L25">K12/Y12</f>
        <v>0.0012604859687923317</v>
      </c>
      <c r="M12" s="21">
        <f t="shared" si="1"/>
        <v>0.0007422559833001312</v>
      </c>
      <c r="N12" s="23">
        <v>213</v>
      </c>
      <c r="O12" s="23">
        <v>7349510</v>
      </c>
      <c r="P12" s="21">
        <f aca="true" t="shared" si="8" ref="P12:P25">O12/Y12</f>
        <v>0.022644607536748608</v>
      </c>
      <c r="Q12" s="21">
        <f t="shared" si="2"/>
        <v>0.013334615259334218</v>
      </c>
      <c r="R12" s="24"/>
      <c r="S12" s="23">
        <f aca="true" t="shared" si="9" ref="S12:S25">B12+F12+J12</f>
        <v>4378</v>
      </c>
      <c r="T12" s="23">
        <f aca="true" t="shared" si="10" ref="T12:T25">C12+G12+K12</f>
        <v>317209438</v>
      </c>
      <c r="U12" s="21">
        <f aca="true" t="shared" si="11" ref="U12:U25">T12/T12</f>
        <v>1</v>
      </c>
      <c r="V12" s="21">
        <f t="shared" si="3"/>
        <v>0.5755303159475437</v>
      </c>
      <c r="X12" s="23">
        <f aca="true" t="shared" si="12" ref="X12:X25">B12+F12+J12+N12</f>
        <v>4591</v>
      </c>
      <c r="Y12" s="29">
        <f aca="true" t="shared" si="13" ref="Y12:Y25">C12+G12+K12+O12</f>
        <v>324558948</v>
      </c>
      <c r="Z12" s="21">
        <f aca="true" t="shared" si="14" ref="Z12:Z25">Y12/Y12</f>
        <v>1</v>
      </c>
      <c r="AA12" s="21">
        <f t="shared" si="4"/>
        <v>0.5888649312068779</v>
      </c>
    </row>
    <row r="13" spans="1:27" s="7" customFormat="1" ht="37.5" customHeight="1">
      <c r="A13" s="19" t="s">
        <v>14</v>
      </c>
      <c r="B13" s="20">
        <v>4019</v>
      </c>
      <c r="C13" s="20">
        <v>322937362</v>
      </c>
      <c r="D13" s="21">
        <v>0.9951</v>
      </c>
      <c r="E13" s="21">
        <v>0.586</v>
      </c>
      <c r="F13" s="20">
        <v>16</v>
      </c>
      <c r="G13" s="20">
        <v>880358</v>
      </c>
      <c r="H13" s="21">
        <f t="shared" si="6"/>
        <v>0.0027124748999371295</v>
      </c>
      <c r="I13" s="21">
        <f t="shared" si="0"/>
        <v>0.0015972813453518607</v>
      </c>
      <c r="J13" s="22">
        <v>534</v>
      </c>
      <c r="K13" s="22">
        <v>403792</v>
      </c>
      <c r="L13" s="21">
        <f t="shared" si="7"/>
        <v>0.0012441253044731954</v>
      </c>
      <c r="M13" s="21">
        <f t="shared" si="1"/>
        <v>0.0007326217618313442</v>
      </c>
      <c r="N13" s="23">
        <v>13</v>
      </c>
      <c r="O13" s="23">
        <v>337436</v>
      </c>
      <c r="P13" s="21">
        <f t="shared" si="8"/>
        <v>0.0010396755414674318</v>
      </c>
      <c r="Q13" s="21">
        <f t="shared" si="2"/>
        <v>0.0006122284662036927</v>
      </c>
      <c r="R13" s="24"/>
      <c r="S13" s="23">
        <f t="shared" si="9"/>
        <v>4569</v>
      </c>
      <c r="T13" s="23">
        <f t="shared" si="10"/>
        <v>324221512</v>
      </c>
      <c r="U13" s="21">
        <f t="shared" si="11"/>
        <v>1</v>
      </c>
      <c r="V13" s="21">
        <f t="shared" si="3"/>
        <v>0.5882527027406742</v>
      </c>
      <c r="X13" s="23">
        <f t="shared" si="12"/>
        <v>4582</v>
      </c>
      <c r="Y13" s="29">
        <f t="shared" si="13"/>
        <v>324558948</v>
      </c>
      <c r="Z13" s="21">
        <f t="shared" si="14"/>
        <v>1</v>
      </c>
      <c r="AA13" s="21">
        <f t="shared" si="4"/>
        <v>0.5888649312068779</v>
      </c>
    </row>
    <row r="14" spans="1:27" s="7" customFormat="1" ht="37.5" customHeight="1">
      <c r="A14" s="19" t="s">
        <v>20</v>
      </c>
      <c r="B14" s="20">
        <v>3681</v>
      </c>
      <c r="C14" s="20">
        <v>320885978</v>
      </c>
      <c r="D14" s="21">
        <f t="shared" si="5"/>
        <v>0.9886831960029646</v>
      </c>
      <c r="E14" s="21">
        <f aca="true" t="shared" si="15" ref="E14:E24">C14/$T$28</f>
        <v>0.5822008621996819</v>
      </c>
      <c r="F14" s="20">
        <v>198</v>
      </c>
      <c r="G14" s="20">
        <v>2663168</v>
      </c>
      <c r="H14" s="21">
        <f t="shared" si="6"/>
        <v>0.008205498620238318</v>
      </c>
      <c r="I14" s="21">
        <f t="shared" si="0"/>
        <v>0.004831930380524769</v>
      </c>
      <c r="J14" s="22">
        <v>579</v>
      </c>
      <c r="K14" s="22">
        <v>744637</v>
      </c>
      <c r="L14" s="21">
        <f t="shared" si="7"/>
        <v>0.0022943043308114247</v>
      </c>
      <c r="M14" s="21">
        <f t="shared" si="1"/>
        <v>0.0013510353619309117</v>
      </c>
      <c r="N14" s="23">
        <v>127</v>
      </c>
      <c r="O14" s="23">
        <v>265165</v>
      </c>
      <c r="P14" s="21">
        <f t="shared" si="8"/>
        <v>0.0008170010459856433</v>
      </c>
      <c r="Q14" s="21">
        <f t="shared" si="2"/>
        <v>0.0004811032647402831</v>
      </c>
      <c r="R14" s="24"/>
      <c r="S14" s="23">
        <f t="shared" si="9"/>
        <v>4458</v>
      </c>
      <c r="T14" s="23">
        <f t="shared" si="10"/>
        <v>324293783</v>
      </c>
      <c r="U14" s="21">
        <f t="shared" si="11"/>
        <v>1</v>
      </c>
      <c r="V14" s="21">
        <f t="shared" si="3"/>
        <v>0.5883838279421376</v>
      </c>
      <c r="X14" s="23">
        <f t="shared" si="12"/>
        <v>4585</v>
      </c>
      <c r="Y14" s="29">
        <f t="shared" si="13"/>
        <v>324558948</v>
      </c>
      <c r="Z14" s="21">
        <f t="shared" si="14"/>
        <v>1</v>
      </c>
      <c r="AA14" s="21">
        <f t="shared" si="4"/>
        <v>0.5888649312068779</v>
      </c>
    </row>
    <row r="15" spans="1:27" s="7" customFormat="1" ht="45" customHeight="1">
      <c r="A15" s="19" t="s">
        <v>21</v>
      </c>
      <c r="B15" s="20">
        <v>3761</v>
      </c>
      <c r="C15" s="20">
        <v>322853394</v>
      </c>
      <c r="D15" s="21">
        <f t="shared" si="5"/>
        <v>0.9947450100805725</v>
      </c>
      <c r="E15" s="21">
        <f t="shared" si="15"/>
        <v>0.5857704519294814</v>
      </c>
      <c r="F15" s="20">
        <v>125</v>
      </c>
      <c r="G15" s="20">
        <v>1004348</v>
      </c>
      <c r="H15" s="21">
        <f t="shared" si="6"/>
        <v>0.0030945010334455483</v>
      </c>
      <c r="I15" s="21">
        <f t="shared" si="0"/>
        <v>0.0018222431381795254</v>
      </c>
      <c r="J15" s="22">
        <v>578</v>
      </c>
      <c r="K15" s="22">
        <v>441545</v>
      </c>
      <c r="L15" s="21">
        <f t="shared" si="7"/>
        <v>0.0013604462385674236</v>
      </c>
      <c r="M15" s="21">
        <f t="shared" si="1"/>
        <v>0.0008011190806846616</v>
      </c>
      <c r="N15" s="23">
        <v>121</v>
      </c>
      <c r="O15" s="23">
        <v>259661</v>
      </c>
      <c r="P15" s="21">
        <f t="shared" si="8"/>
        <v>0.0008000426474145461</v>
      </c>
      <c r="Q15" s="21">
        <f t="shared" si="2"/>
        <v>0.00047111705853233513</v>
      </c>
      <c r="R15" s="24"/>
      <c r="S15" s="23">
        <f t="shared" si="9"/>
        <v>4464</v>
      </c>
      <c r="T15" s="23">
        <f t="shared" si="10"/>
        <v>324299287</v>
      </c>
      <c r="U15" s="21">
        <f>T15/T15</f>
        <v>1</v>
      </c>
      <c r="V15" s="21">
        <f t="shared" si="3"/>
        <v>0.5883938141483456</v>
      </c>
      <c r="X15" s="23">
        <f t="shared" si="12"/>
        <v>4585</v>
      </c>
      <c r="Y15" s="29">
        <f t="shared" si="13"/>
        <v>324558948</v>
      </c>
      <c r="Z15" s="21">
        <f>Y15/Y15</f>
        <v>1</v>
      </c>
      <c r="AA15" s="21">
        <f t="shared" si="4"/>
        <v>0.5888649312068779</v>
      </c>
    </row>
    <row r="16" spans="1:27" s="7" customFormat="1" ht="37.5" customHeight="1">
      <c r="A16" s="19" t="s">
        <v>22</v>
      </c>
      <c r="B16" s="20">
        <v>3672</v>
      </c>
      <c r="C16" s="20">
        <v>320866142</v>
      </c>
      <c r="D16" s="21">
        <f t="shared" si="5"/>
        <v>0.9886220792162538</v>
      </c>
      <c r="E16" s="21">
        <f t="shared" si="15"/>
        <v>0.5821648726672799</v>
      </c>
      <c r="F16" s="20">
        <v>204</v>
      </c>
      <c r="G16" s="20">
        <v>2687073</v>
      </c>
      <c r="H16" s="21">
        <f t="shared" si="6"/>
        <v>0.008279152420718347</v>
      </c>
      <c r="I16" s="21">
        <f t="shared" si="0"/>
        <v>0.004875302520677566</v>
      </c>
      <c r="J16" s="22">
        <v>575</v>
      </c>
      <c r="K16" s="22">
        <v>738279</v>
      </c>
      <c r="L16" s="21">
        <f t="shared" si="7"/>
        <v>0.002274714669089943</v>
      </c>
      <c r="M16" s="21">
        <f t="shared" si="1"/>
        <v>0.0013394996971289252</v>
      </c>
      <c r="N16" s="23">
        <v>134</v>
      </c>
      <c r="O16" s="22">
        <v>267454</v>
      </c>
      <c r="P16" s="21">
        <f t="shared" si="8"/>
        <v>0.0008240536939379037</v>
      </c>
      <c r="Q16" s="21">
        <f t="shared" si="2"/>
        <v>0.00048525632179151725</v>
      </c>
      <c r="R16" s="24"/>
      <c r="S16" s="23">
        <f t="shared" si="9"/>
        <v>4451</v>
      </c>
      <c r="T16" s="23">
        <f t="shared" si="10"/>
        <v>324291494</v>
      </c>
      <c r="U16" s="21">
        <f t="shared" si="11"/>
        <v>1</v>
      </c>
      <c r="V16" s="21">
        <f t="shared" si="3"/>
        <v>0.5883796748850864</v>
      </c>
      <c r="X16" s="23">
        <f t="shared" si="12"/>
        <v>4585</v>
      </c>
      <c r="Y16" s="29">
        <f t="shared" si="13"/>
        <v>324558948</v>
      </c>
      <c r="Z16" s="21">
        <f t="shared" si="14"/>
        <v>1</v>
      </c>
      <c r="AA16" s="21">
        <f t="shared" si="4"/>
        <v>0.5888649312068779</v>
      </c>
    </row>
    <row r="17" spans="1:27" s="7" customFormat="1" ht="37.5" customHeight="1">
      <c r="A17" s="19" t="s">
        <v>23</v>
      </c>
      <c r="B17" s="20">
        <v>3788</v>
      </c>
      <c r="C17" s="20">
        <v>320069473</v>
      </c>
      <c r="D17" s="21">
        <f t="shared" si="5"/>
        <v>0.9861674588617412</v>
      </c>
      <c r="E17" s="21">
        <f t="shared" si="15"/>
        <v>0.5807194328210808</v>
      </c>
      <c r="F17" s="20">
        <v>160</v>
      </c>
      <c r="G17" s="20">
        <v>3859302</v>
      </c>
      <c r="H17" s="31" t="s">
        <v>34</v>
      </c>
      <c r="I17" s="21">
        <f t="shared" si="0"/>
        <v>0.007002141277388434</v>
      </c>
      <c r="J17" s="22">
        <v>551</v>
      </c>
      <c r="K17" s="22">
        <v>417407</v>
      </c>
      <c r="L17" s="21">
        <f t="shared" si="7"/>
        <v>0.0012860745407641634</v>
      </c>
      <c r="M17" s="21">
        <f t="shared" si="1"/>
        <v>0.0007573241959740062</v>
      </c>
      <c r="N17" s="23">
        <v>85</v>
      </c>
      <c r="O17" s="23">
        <v>212766</v>
      </c>
      <c r="P17" s="21">
        <f t="shared" si="8"/>
        <v>0.000655554256972758</v>
      </c>
      <c r="Q17" s="21">
        <f t="shared" si="2"/>
        <v>0.0003860329124346391</v>
      </c>
      <c r="R17" s="24"/>
      <c r="S17" s="23">
        <f t="shared" si="9"/>
        <v>4499</v>
      </c>
      <c r="T17" s="23">
        <f t="shared" si="10"/>
        <v>324346182</v>
      </c>
      <c r="U17" s="21">
        <f t="shared" si="11"/>
        <v>1</v>
      </c>
      <c r="V17" s="21">
        <f t="shared" si="3"/>
        <v>0.5884788982944432</v>
      </c>
      <c r="X17" s="23">
        <f t="shared" si="12"/>
        <v>4584</v>
      </c>
      <c r="Y17" s="29">
        <f t="shared" si="13"/>
        <v>324558948</v>
      </c>
      <c r="Z17" s="21">
        <f t="shared" si="14"/>
        <v>1</v>
      </c>
      <c r="AA17" s="21">
        <f t="shared" si="4"/>
        <v>0.5888649312068779</v>
      </c>
    </row>
    <row r="18" spans="1:27" s="7" customFormat="1" ht="37.5" customHeight="1">
      <c r="A18" s="19" t="s">
        <v>24</v>
      </c>
      <c r="B18" s="20">
        <v>3865</v>
      </c>
      <c r="C18" s="20">
        <v>320133320</v>
      </c>
      <c r="D18" s="21">
        <f t="shared" si="5"/>
        <v>0.9863641781338286</v>
      </c>
      <c r="E18" s="21">
        <v>0.5809</v>
      </c>
      <c r="F18" s="20">
        <v>94</v>
      </c>
      <c r="G18" s="20">
        <v>3812080</v>
      </c>
      <c r="H18" s="21">
        <f t="shared" si="6"/>
        <v>0.011745416428944057</v>
      </c>
      <c r="I18" s="21">
        <f t="shared" si="0"/>
        <v>0.006916463837426275</v>
      </c>
      <c r="J18" s="22">
        <v>549</v>
      </c>
      <c r="K18" s="22">
        <v>411642</v>
      </c>
      <c r="L18" s="21">
        <f t="shared" si="7"/>
        <v>0.0012683119739468713</v>
      </c>
      <c r="M18" s="21">
        <f t="shared" si="1"/>
        <v>0.000746864443287084</v>
      </c>
      <c r="N18" s="23">
        <v>75</v>
      </c>
      <c r="O18" s="23">
        <v>201906</v>
      </c>
      <c r="P18" s="21">
        <f t="shared" si="8"/>
        <v>0.0006220934632805132</v>
      </c>
      <c r="Q18" s="21">
        <f t="shared" si="2"/>
        <v>0.0003663290244589278</v>
      </c>
      <c r="R18" s="24"/>
      <c r="S18" s="23">
        <f t="shared" si="9"/>
        <v>4508</v>
      </c>
      <c r="T18" s="23">
        <f t="shared" si="10"/>
        <v>324357042</v>
      </c>
      <c r="U18" s="21">
        <f t="shared" si="11"/>
        <v>1</v>
      </c>
      <c r="V18" s="21">
        <f t="shared" si="3"/>
        <v>0.588498602182419</v>
      </c>
      <c r="X18" s="23">
        <f t="shared" si="12"/>
        <v>4583</v>
      </c>
      <c r="Y18" s="29">
        <f t="shared" si="13"/>
        <v>324558948</v>
      </c>
      <c r="Z18" s="21">
        <f t="shared" si="14"/>
        <v>1</v>
      </c>
      <c r="AA18" s="21">
        <f t="shared" si="4"/>
        <v>0.5888649312068779</v>
      </c>
    </row>
    <row r="19" spans="1:27" s="7" customFormat="1" ht="45" customHeight="1">
      <c r="A19" s="19" t="s">
        <v>25</v>
      </c>
      <c r="B19" s="20">
        <v>2947</v>
      </c>
      <c r="C19" s="20">
        <v>316301032</v>
      </c>
      <c r="D19" s="21">
        <f t="shared" si="5"/>
        <v>0.9745564987473401</v>
      </c>
      <c r="E19" s="21">
        <v>0.574</v>
      </c>
      <c r="F19" s="20">
        <v>876</v>
      </c>
      <c r="G19" s="20">
        <v>7335624</v>
      </c>
      <c r="H19" s="21">
        <v>0.0225</v>
      </c>
      <c r="I19" s="21">
        <f t="shared" si="0"/>
        <v>0.013309421135169327</v>
      </c>
      <c r="J19" s="22">
        <v>548</v>
      </c>
      <c r="K19" s="22">
        <v>412740</v>
      </c>
      <c r="L19" s="21">
        <f t="shared" si="7"/>
        <v>0.0012716950265687945</v>
      </c>
      <c r="M19" s="21">
        <f t="shared" si="1"/>
        <v>0.0007488566043365619</v>
      </c>
      <c r="N19" s="23">
        <v>222</v>
      </c>
      <c r="O19" s="23">
        <v>509552</v>
      </c>
      <c r="P19" s="21">
        <f t="shared" si="8"/>
        <v>0.0015699829049236381</v>
      </c>
      <c r="Q19" s="21">
        <f t="shared" si="2"/>
        <v>0.0009245078753038324</v>
      </c>
      <c r="R19" s="24"/>
      <c r="S19" s="23">
        <f t="shared" si="9"/>
        <v>4371</v>
      </c>
      <c r="T19" s="23">
        <f t="shared" si="10"/>
        <v>324049396</v>
      </c>
      <c r="U19" s="21">
        <f t="shared" si="11"/>
        <v>1</v>
      </c>
      <c r="V19" s="21">
        <f t="shared" si="3"/>
        <v>0.587940423331574</v>
      </c>
      <c r="X19" s="23">
        <f t="shared" si="12"/>
        <v>4593</v>
      </c>
      <c r="Y19" s="29">
        <f t="shared" si="13"/>
        <v>324558948</v>
      </c>
      <c r="Z19" s="21">
        <f t="shared" si="14"/>
        <v>1</v>
      </c>
      <c r="AA19" s="21">
        <f t="shared" si="4"/>
        <v>0.5888649312068779</v>
      </c>
    </row>
    <row r="20" spans="1:27" s="7" customFormat="1" ht="50.25" customHeight="1">
      <c r="A20" s="19" t="s">
        <v>26</v>
      </c>
      <c r="B20" s="20">
        <v>2885</v>
      </c>
      <c r="C20" s="20">
        <v>316240941</v>
      </c>
      <c r="D20" s="21">
        <f t="shared" si="5"/>
        <v>0.9743713521033474</v>
      </c>
      <c r="E20" s="21">
        <f t="shared" si="15"/>
        <v>0.5737731192262903</v>
      </c>
      <c r="F20" s="20">
        <v>930</v>
      </c>
      <c r="G20" s="20">
        <v>7381620</v>
      </c>
      <c r="H20" s="21">
        <f t="shared" si="6"/>
        <v>0.022743541798761313</v>
      </c>
      <c r="I20" s="21">
        <f t="shared" si="0"/>
        <v>0.013392874176728334</v>
      </c>
      <c r="J20" s="22">
        <v>551</v>
      </c>
      <c r="K20" s="22">
        <v>421780</v>
      </c>
      <c r="L20" s="21">
        <f t="shared" si="7"/>
        <v>0.0012995482102684164</v>
      </c>
      <c r="M20" s="21">
        <f t="shared" si="1"/>
        <v>0.0007652583674397323</v>
      </c>
      <c r="N20" s="23">
        <v>227</v>
      </c>
      <c r="O20" s="23">
        <v>514607</v>
      </c>
      <c r="P20" s="21">
        <f t="shared" si="8"/>
        <v>0.0015855578876229287</v>
      </c>
      <c r="Q20" s="21">
        <f t="shared" si="2"/>
        <v>0.0009336794364195986</v>
      </c>
      <c r="R20" s="24"/>
      <c r="S20" s="23">
        <f t="shared" si="9"/>
        <v>4366</v>
      </c>
      <c r="T20" s="23">
        <f t="shared" si="10"/>
        <v>324044341</v>
      </c>
      <c r="U20" s="21">
        <f t="shared" si="11"/>
        <v>1</v>
      </c>
      <c r="V20" s="21">
        <f t="shared" si="3"/>
        <v>0.5879312517704582</v>
      </c>
      <c r="X20" s="23">
        <f t="shared" si="12"/>
        <v>4593</v>
      </c>
      <c r="Y20" s="29">
        <f t="shared" si="13"/>
        <v>324558948</v>
      </c>
      <c r="Z20" s="21">
        <f t="shared" si="14"/>
        <v>1</v>
      </c>
      <c r="AA20" s="21">
        <f t="shared" si="4"/>
        <v>0.5888649312068779</v>
      </c>
    </row>
    <row r="21" spans="1:27" s="7" customFormat="1" ht="45" customHeight="1">
      <c r="A21" s="19" t="s">
        <v>27</v>
      </c>
      <c r="B21" s="20">
        <v>3361</v>
      </c>
      <c r="C21" s="20">
        <v>317502426</v>
      </c>
      <c r="D21" s="21">
        <f t="shared" si="5"/>
        <v>0.9782581190767231</v>
      </c>
      <c r="E21" s="21">
        <f t="shared" si="15"/>
        <v>0.5760618999926843</v>
      </c>
      <c r="F21" s="20">
        <v>402</v>
      </c>
      <c r="G21" s="20">
        <v>2738658</v>
      </c>
      <c r="H21" s="21">
        <f t="shared" si="6"/>
        <v>0.00843809119075651</v>
      </c>
      <c r="I21" s="21">
        <v>0.0049</v>
      </c>
      <c r="J21" s="22">
        <v>572</v>
      </c>
      <c r="K21" s="22">
        <v>428875</v>
      </c>
      <c r="L21" s="21">
        <f t="shared" si="7"/>
        <v>0.0013214086459264712</v>
      </c>
      <c r="M21" s="21">
        <f t="shared" si="1"/>
        <v>0.0007781312113796651</v>
      </c>
      <c r="N21" s="23">
        <v>258</v>
      </c>
      <c r="O21" s="23">
        <v>3888989</v>
      </c>
      <c r="P21" s="21">
        <f t="shared" si="8"/>
        <v>0.011982381086593859</v>
      </c>
      <c r="Q21" s="21">
        <f t="shared" si="2"/>
        <v>0.007056004014251688</v>
      </c>
      <c r="R21" s="24"/>
      <c r="S21" s="23">
        <f t="shared" si="9"/>
        <v>4335</v>
      </c>
      <c r="T21" s="23">
        <f t="shared" si="10"/>
        <v>320669959</v>
      </c>
      <c r="U21" s="21">
        <f t="shared" si="11"/>
        <v>1</v>
      </c>
      <c r="V21" s="21">
        <f t="shared" si="3"/>
        <v>0.5818089271926262</v>
      </c>
      <c r="X21" s="23">
        <f t="shared" si="12"/>
        <v>4593</v>
      </c>
      <c r="Y21" s="29">
        <f t="shared" si="13"/>
        <v>324558948</v>
      </c>
      <c r="Z21" s="21">
        <f t="shared" si="14"/>
        <v>1</v>
      </c>
      <c r="AA21" s="21">
        <f t="shared" si="4"/>
        <v>0.5888649312068779</v>
      </c>
    </row>
    <row r="22" spans="1:27" s="7" customFormat="1" ht="48" customHeight="1">
      <c r="A22" s="19" t="s">
        <v>28</v>
      </c>
      <c r="B22" s="20">
        <v>3708</v>
      </c>
      <c r="C22" s="20">
        <v>312276575</v>
      </c>
      <c r="D22" s="21">
        <f t="shared" si="5"/>
        <v>0.9621567266110316</v>
      </c>
      <c r="E22" s="21">
        <f t="shared" si="15"/>
        <v>0.56658035462604</v>
      </c>
      <c r="F22" s="20">
        <v>203</v>
      </c>
      <c r="G22" s="20">
        <v>1373683</v>
      </c>
      <c r="H22" s="21">
        <f t="shared" si="6"/>
        <v>0.004232460723899068</v>
      </c>
      <c r="I22" s="21">
        <f t="shared" si="0"/>
        <v>0.0024923476930146372</v>
      </c>
      <c r="J22" s="22">
        <v>562</v>
      </c>
      <c r="K22" s="22">
        <v>430521</v>
      </c>
      <c r="L22" s="21">
        <f t="shared" si="7"/>
        <v>0.0013264801437549644</v>
      </c>
      <c r="M22" s="21">
        <f t="shared" si="1"/>
        <v>0.0007811176385995566</v>
      </c>
      <c r="N22" s="23">
        <v>119</v>
      </c>
      <c r="O22" s="23">
        <v>10478169</v>
      </c>
      <c r="P22" s="21">
        <f t="shared" si="8"/>
        <v>0.032284332521314435</v>
      </c>
      <c r="Q22" s="21">
        <f t="shared" si="2"/>
        <v>0.019011111249223795</v>
      </c>
      <c r="R22" s="24"/>
      <c r="S22" s="23">
        <f t="shared" si="9"/>
        <v>4473</v>
      </c>
      <c r="T22" s="23">
        <f t="shared" si="10"/>
        <v>314080779</v>
      </c>
      <c r="U22" s="21">
        <f t="shared" si="11"/>
        <v>1</v>
      </c>
      <c r="V22" s="21">
        <f>T22/$T$28</f>
        <v>0.569853819957654</v>
      </c>
      <c r="X22" s="23">
        <f t="shared" si="12"/>
        <v>4592</v>
      </c>
      <c r="Y22" s="29">
        <f t="shared" si="13"/>
        <v>324558948</v>
      </c>
      <c r="Z22" s="21">
        <f t="shared" si="14"/>
        <v>1</v>
      </c>
      <c r="AA22" s="21">
        <f>Y22/$T$28</f>
        <v>0.5888649312068779</v>
      </c>
    </row>
    <row r="23" spans="1:27" s="7" customFormat="1" ht="45" customHeight="1">
      <c r="A23" s="19" t="s">
        <v>29</v>
      </c>
      <c r="B23" s="20">
        <v>3702</v>
      </c>
      <c r="C23" s="20">
        <v>318276679</v>
      </c>
      <c r="D23" s="21">
        <f t="shared" si="5"/>
        <v>0.9806436733951948</v>
      </c>
      <c r="E23" s="21">
        <f t="shared" si="15"/>
        <v>0.5774666692723214</v>
      </c>
      <c r="F23" s="20">
        <v>234</v>
      </c>
      <c r="G23" s="20">
        <v>5643529</v>
      </c>
      <c r="H23" s="21">
        <f t="shared" si="6"/>
        <v>0.0173883019857459</v>
      </c>
      <c r="I23" s="21">
        <f t="shared" si="0"/>
        <v>0.010239361252640676</v>
      </c>
      <c r="J23" s="22">
        <v>555</v>
      </c>
      <c r="K23" s="22">
        <v>415278</v>
      </c>
      <c r="L23" s="21">
        <f t="shared" si="7"/>
        <v>0.0012795148695145511</v>
      </c>
      <c r="M23" s="21">
        <f t="shared" si="1"/>
        <v>0.0007534614356148635</v>
      </c>
      <c r="N23" s="23">
        <v>95</v>
      </c>
      <c r="O23" s="23">
        <v>223462</v>
      </c>
      <c r="P23" s="21">
        <f t="shared" si="8"/>
        <v>0.0006885097495447883</v>
      </c>
      <c r="Q23" s="21">
        <f t="shared" si="2"/>
        <v>0.0004054392463009565</v>
      </c>
      <c r="R23" s="24"/>
      <c r="S23" s="23">
        <f t="shared" si="9"/>
        <v>4491</v>
      </c>
      <c r="T23" s="23">
        <f t="shared" si="10"/>
        <v>324335486</v>
      </c>
      <c r="U23" s="21">
        <f t="shared" si="11"/>
        <v>1</v>
      </c>
      <c r="V23" s="21">
        <f>T23/$T$28</f>
        <v>0.5884594919605769</v>
      </c>
      <c r="X23" s="23">
        <f t="shared" si="12"/>
        <v>4586</v>
      </c>
      <c r="Y23" s="29">
        <f t="shared" si="13"/>
        <v>324558948</v>
      </c>
      <c r="Z23" s="21">
        <f t="shared" si="14"/>
        <v>1</v>
      </c>
      <c r="AA23" s="21">
        <f>Y23/$T$28</f>
        <v>0.5888649312068779</v>
      </c>
    </row>
    <row r="24" spans="1:27" s="7" customFormat="1" ht="45" customHeight="1">
      <c r="A24" s="19" t="s">
        <v>30</v>
      </c>
      <c r="B24" s="20">
        <v>3561</v>
      </c>
      <c r="C24" s="20">
        <v>322583728</v>
      </c>
      <c r="D24" s="21">
        <f t="shared" si="5"/>
        <v>0.9939141409837204</v>
      </c>
      <c r="E24" s="21">
        <f t="shared" si="15"/>
        <v>0.5852811822559217</v>
      </c>
      <c r="F24" s="20">
        <v>257</v>
      </c>
      <c r="G24" s="20">
        <v>1367239</v>
      </c>
      <c r="H24" s="21">
        <f t="shared" si="6"/>
        <v>0.004212606087199913</v>
      </c>
      <c r="I24" s="21">
        <f t="shared" si="0"/>
        <v>0.002480655993740652</v>
      </c>
      <c r="J24" s="22">
        <v>604</v>
      </c>
      <c r="K24" s="22">
        <v>471726</v>
      </c>
      <c r="L24" s="21">
        <f t="shared" si="7"/>
        <v>0.0014534370502088268</v>
      </c>
      <c r="M24" s="21">
        <f t="shared" si="1"/>
        <v>0.0008558781085847483</v>
      </c>
      <c r="N24" s="23">
        <v>161</v>
      </c>
      <c r="O24" s="23">
        <v>136255</v>
      </c>
      <c r="P24" s="21">
        <f t="shared" si="8"/>
        <v>0.000419815878870793</v>
      </c>
      <c r="Q24" s="21">
        <f t="shared" si="2"/>
        <v>0.0002472148486308045</v>
      </c>
      <c r="R24" s="24"/>
      <c r="S24" s="23">
        <f t="shared" si="9"/>
        <v>4422</v>
      </c>
      <c r="T24" s="23">
        <f t="shared" si="10"/>
        <v>324422693</v>
      </c>
      <c r="U24" s="21">
        <f t="shared" si="11"/>
        <v>1</v>
      </c>
      <c r="V24" s="21">
        <f>T24/$T$28</f>
        <v>0.5886177163582471</v>
      </c>
      <c r="X24" s="23">
        <f t="shared" si="12"/>
        <v>4583</v>
      </c>
      <c r="Y24" s="29">
        <f t="shared" si="13"/>
        <v>324558948</v>
      </c>
      <c r="Z24" s="21">
        <f t="shared" si="14"/>
        <v>1</v>
      </c>
      <c r="AA24" s="21">
        <f>Y24/$T$28</f>
        <v>0.5888649312068779</v>
      </c>
    </row>
    <row r="25" spans="1:27" s="7" customFormat="1" ht="45" customHeight="1">
      <c r="A25" s="19" t="s">
        <v>31</v>
      </c>
      <c r="B25" s="20">
        <v>3798</v>
      </c>
      <c r="C25" s="20">
        <v>322938933</v>
      </c>
      <c r="D25" s="21">
        <f t="shared" si="5"/>
        <v>0.9950085646691214</v>
      </c>
      <c r="E25" s="21">
        <v>0.586</v>
      </c>
      <c r="F25" s="20">
        <v>149</v>
      </c>
      <c r="G25" s="20">
        <v>998910</v>
      </c>
      <c r="H25" s="21">
        <f t="shared" si="6"/>
        <v>0.0030777459877642938</v>
      </c>
      <c r="I25" s="21">
        <f t="shared" si="0"/>
        <v>0.0018123766793570653</v>
      </c>
      <c r="J25" s="22">
        <v>574</v>
      </c>
      <c r="K25" s="22">
        <v>428977</v>
      </c>
      <c r="L25" s="21">
        <f t="shared" si="7"/>
        <v>0.0013217229185744095</v>
      </c>
      <c r="M25" s="21">
        <f t="shared" si="1"/>
        <v>0.0007783162755208735</v>
      </c>
      <c r="N25" s="23">
        <v>62</v>
      </c>
      <c r="O25" s="23">
        <v>192128</v>
      </c>
      <c r="P25" s="21">
        <f t="shared" si="8"/>
        <v>0.0005919664245399267</v>
      </c>
      <c r="Q25" s="21">
        <f t="shared" si="2"/>
        <v>0.0003485882678634854</v>
      </c>
      <c r="R25" s="24"/>
      <c r="S25" s="23">
        <f t="shared" si="9"/>
        <v>4521</v>
      </c>
      <c r="T25" s="23">
        <f t="shared" si="10"/>
        <v>324366820</v>
      </c>
      <c r="U25" s="21">
        <f t="shared" si="11"/>
        <v>1</v>
      </c>
      <c r="V25" s="21">
        <f>T25/$T$28</f>
        <v>0.5885163429390144</v>
      </c>
      <c r="X25" s="23">
        <f t="shared" si="12"/>
        <v>4583</v>
      </c>
      <c r="Y25" s="29">
        <f t="shared" si="13"/>
        <v>324558948</v>
      </c>
      <c r="Z25" s="21">
        <f t="shared" si="14"/>
        <v>1</v>
      </c>
      <c r="AA25" s="21">
        <f>Y25/$T$28</f>
        <v>0.5888649312068779</v>
      </c>
    </row>
    <row r="26" ht="19.5" customHeight="1">
      <c r="A26" s="30" t="s">
        <v>32</v>
      </c>
    </row>
    <row r="27" spans="1:25" ht="12.75" hidden="1">
      <c r="A27" s="32" t="s">
        <v>16</v>
      </c>
      <c r="B27" s="32"/>
      <c r="C27" s="32"/>
      <c r="D27" s="3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  <c r="S27" s="26"/>
      <c r="T27" s="26"/>
      <c r="U27" s="26"/>
      <c r="V27" s="26"/>
      <c r="W27" s="26"/>
      <c r="X27" s="26"/>
      <c r="Y27" s="26"/>
    </row>
    <row r="28" spans="1:20" ht="19.5" customHeight="1">
      <c r="A28" s="33" t="s">
        <v>33</v>
      </c>
      <c r="B28" s="33"/>
      <c r="C28" s="33"/>
      <c r="D28" s="33"/>
      <c r="E28" s="33"/>
      <c r="F28" s="33"/>
      <c r="S28" s="27" t="s">
        <v>11</v>
      </c>
      <c r="T28" s="28">
        <v>551160259</v>
      </c>
    </row>
  </sheetData>
  <sheetProtection/>
  <autoFilter ref="X1:Y28"/>
  <mergeCells count="2">
    <mergeCell ref="A27:D27"/>
    <mergeCell ref="A28:F28"/>
  </mergeCells>
  <printOptions horizontalCentered="1"/>
  <pageMargins left="0.7480314960629921" right="0.7480314960629921" top="0" bottom="0" header="0" footer="0.5118110236220472"/>
  <pageSetup fitToWidth="2" horizontalDpi="600" verticalDpi="600" orientation="landscape" paperSize="9" scale="64" r:id="rId1"/>
  <headerFooter alignWithMargins="0">
    <oddHeader>&amp;LLloyds TSB Registrars Confidential&amp;R&amp;D
</oddHeader>
  </headerFooter>
  <colBreaks count="1" manualBreakCount="1">
    <brk id="17" max="28" man="1"/>
  </colBreaks>
  <ignoredErrors>
    <ignoredError sqref="Z11:AA25 D14:D25 L11:M25 P11:Q25 U11:V25 I22:I25 D11:D12 H20:H25 H11:H16 E14:E17 H18 I11:I20 E20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van der Kroft</dc:creator>
  <cp:keywords/>
  <dc:description/>
  <cp:lastModifiedBy>Kathryn Van Der Kroft</cp:lastModifiedBy>
  <cp:lastPrinted>2006-07-11T09:27:54Z</cp:lastPrinted>
  <dcterms:created xsi:type="dcterms:W3CDTF">1999-06-17T08:43:08Z</dcterms:created>
  <dcterms:modified xsi:type="dcterms:W3CDTF">2018-08-16T09:56:46Z</dcterms:modified>
  <cp:category/>
  <cp:version/>
  <cp:contentType/>
  <cp:contentStatus/>
</cp:coreProperties>
</file>