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40" windowWidth="11130" windowHeight="5985" tabRatio="664" activeTab="0"/>
  </bookViews>
  <sheets>
    <sheet name="AGM 2005" sheetId="1" r:id="rId1"/>
  </sheets>
  <definedNames>
    <definedName name="_xlnm._FilterDatabase" localSheetId="0" hidden="1">'AGM 2005'!$Q$1:$Q$24</definedName>
    <definedName name="_xlnm.Print_Area" localSheetId="0">'AGM 2005'!$A$1:$S$24</definedName>
  </definedNames>
  <calcPr fullCalcOnLoad="1"/>
</workbook>
</file>

<file path=xl/sharedStrings.xml><?xml version="1.0" encoding="utf-8"?>
<sst xmlns="http://schemas.openxmlformats.org/spreadsheetml/2006/main" count="41" uniqueCount="29">
  <si>
    <t>3i Group plc</t>
  </si>
  <si>
    <t>Resolution</t>
  </si>
  <si>
    <t>For</t>
  </si>
  <si>
    <t>Against</t>
  </si>
  <si>
    <t>Discretion</t>
  </si>
  <si>
    <t>Abstain</t>
  </si>
  <si>
    <t>Total</t>
  </si>
  <si>
    <t>No. of Cards</t>
  </si>
  <si>
    <t>No. of Votes</t>
  </si>
  <si>
    <t>% of Vote</t>
  </si>
  <si>
    <t>% of Cap</t>
  </si>
  <si>
    <t xml:space="preserve">Capital </t>
  </si>
  <si>
    <t>Total without Abstain</t>
  </si>
  <si>
    <t>2 Remuneration report.</t>
  </si>
  <si>
    <t>3 Declaration of dividend.</t>
  </si>
  <si>
    <t>1 Report &amp; Accounts.</t>
  </si>
  <si>
    <t>The above votes includes Sip.</t>
  </si>
  <si>
    <t>4 Reappointment of Mr S P Ball</t>
  </si>
  <si>
    <t>5 Reappointment of Dr P Mihatsch</t>
  </si>
  <si>
    <t>12 To renew the Company's Authority to incur political expenditure.</t>
  </si>
  <si>
    <t>13 To renew the authority of 3i plc toincur political expenditure.</t>
  </si>
  <si>
    <t>11 To increase the limit on Directors' fees.</t>
  </si>
  <si>
    <t>10 Remuneration of Auditors.</t>
  </si>
  <si>
    <t>9 Reappointment of Auditors.</t>
  </si>
  <si>
    <t>6 Reappointment of Sir Robert Smith</t>
  </si>
  <si>
    <t>7 Reappointment of Mr F G Steinngraber</t>
  </si>
  <si>
    <t>8 Reappointment of Mr O H J Stocken</t>
  </si>
  <si>
    <t>Annual General Meeting held on Wednesday 06 July 2005 at 10.30 a.m.</t>
  </si>
  <si>
    <t xml:space="preserve">  Summary of Forms of Proxy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</si>
</sst>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.000_-;\-* #,##0.000_-;_-* &quot;-&quot;??_-;_-@_-"/>
    <numFmt numFmtId="166" formatCode="_-* #,##0.0_-;\-* #,##0.0_-;_-* &quot;-&quot;??_-;_-@_-"/>
    <numFmt numFmtId="167" formatCode="_-* #,##0_-;\-* #,##0_-;_-* &quot;-&quot;??_-;_-@_-"/>
    <numFmt numFmtId="168" formatCode="_-* #,##0.0000_-;\-* #,##0.0000_-;_-* &quot;-&quot;??_-;_-@_-"/>
    <numFmt numFmtId="169" formatCode="0.000%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0000_-;\-* #,##0.00000_-;_-* &quot;-&quot;??_-;_-@_-"/>
    <numFmt numFmtId="179" formatCode="#,##0.0"/>
    <numFmt numFmtId="180" formatCode="0.00\ %"/>
    <numFmt numFmtId="181" formatCode="dddd\ dd\-mmm\-yy"/>
    <numFmt numFmtId="182" formatCode="dddd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0"/>
    </font>
    <font>
      <sz val="12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16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19" applyNumberFormat="1" applyFont="1" applyAlignment="1">
      <alignment horizontal="centerContinuous" vertical="center" wrapText="1"/>
      <protection/>
    </xf>
    <xf numFmtId="49" fontId="6" fillId="0" borderId="1" xfId="19" applyNumberFormat="1" applyFont="1" applyFill="1" applyBorder="1" applyAlignment="1">
      <alignment horizontal="left" vertical="center" wrapText="1"/>
      <protection/>
    </xf>
    <xf numFmtId="3" fontId="4" fillId="0" borderId="0" xfId="19" applyNumberFormat="1" applyFont="1" applyAlignment="1">
      <alignment horizontal="centerContinuous" vertical="center" wrapText="1"/>
      <protection/>
    </xf>
    <xf numFmtId="0" fontId="4" fillId="0" borderId="0" xfId="19" applyFont="1" applyAlignment="1">
      <alignment horizontal="centerContinuous" vertical="center" wrapText="1"/>
      <protection/>
    </xf>
    <xf numFmtId="0" fontId="4" fillId="0" borderId="0" xfId="19" applyFont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3" fontId="4" fillId="0" borderId="0" xfId="19" applyNumberFormat="1" applyFont="1" applyAlignment="1">
      <alignment vertical="center" wrapText="1"/>
      <protection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19" applyFont="1" applyBorder="1" applyAlignment="1">
      <alignment horizontal="centerContinuous" vertical="center" wrapText="1"/>
      <protection/>
    </xf>
    <xf numFmtId="0" fontId="7" fillId="0" borderId="0" xfId="19" applyFont="1" applyAlignment="1">
      <alignment vertical="center" wrapText="1"/>
      <protection/>
    </xf>
    <xf numFmtId="0" fontId="4" fillId="0" borderId="1" xfId="19" applyFont="1" applyBorder="1" applyAlignment="1">
      <alignment horizontal="centerContinuous" vertical="center" wrapText="1"/>
      <protection/>
    </xf>
    <xf numFmtId="3" fontId="4" fillId="0" borderId="1" xfId="19" applyNumberFormat="1" applyFont="1" applyBorder="1" applyAlignment="1">
      <alignment horizontal="center" vertical="center" wrapText="1"/>
      <protection/>
    </xf>
    <xf numFmtId="0" fontId="4" fillId="0" borderId="1" xfId="19" applyFont="1" applyBorder="1" applyAlignment="1">
      <alignment horizontal="center" vertical="center" wrapText="1"/>
      <protection/>
    </xf>
    <xf numFmtId="0" fontId="4" fillId="0" borderId="0" xfId="19" applyFont="1" applyAlignment="1">
      <alignment horizontal="center" vertical="center" wrapText="1"/>
      <protection/>
    </xf>
    <xf numFmtId="0" fontId="4" fillId="0" borderId="0" xfId="19" applyFont="1" applyFill="1" applyAlignment="1">
      <alignment vertical="center" wrapText="1"/>
      <protection/>
    </xf>
    <xf numFmtId="3" fontId="4" fillId="0" borderId="0" xfId="19" applyNumberFormat="1" applyFont="1" applyFill="1" applyAlignment="1">
      <alignment vertical="center" wrapText="1"/>
      <protection/>
    </xf>
    <xf numFmtId="3" fontId="1" fillId="0" borderId="1" xfId="19" applyNumberFormat="1" applyFont="1" applyFill="1" applyBorder="1" applyAlignment="1" applyProtection="1">
      <alignment horizontal="center" vertical="center" wrapText="1"/>
      <protection locked="0"/>
    </xf>
    <xf numFmtId="10" fontId="1" fillId="0" borderId="1" xfId="19" applyNumberFormat="1" applyFont="1" applyFill="1" applyBorder="1" applyAlignment="1" applyProtection="1">
      <alignment horizontal="center" vertical="center" wrapText="1"/>
      <protection locked="0"/>
    </xf>
    <xf numFmtId="3" fontId="1" fillId="0" borderId="1" xfId="19" applyNumberFormat="1" applyFont="1" applyFill="1" applyBorder="1" applyAlignment="1">
      <alignment horizontal="center" vertical="center" wrapText="1"/>
      <protection/>
    </xf>
    <xf numFmtId="3" fontId="1" fillId="0" borderId="1" xfId="19" applyNumberFormat="1" applyFont="1" applyBorder="1" applyAlignment="1">
      <alignment horizontal="center" vertical="center" wrapText="1"/>
      <protection/>
    </xf>
    <xf numFmtId="3" fontId="1" fillId="0" borderId="0" xfId="19" applyNumberFormat="1" applyFont="1" applyAlignment="1">
      <alignment horizontal="center" vertical="center" wrapText="1"/>
      <protection/>
    </xf>
    <xf numFmtId="0" fontId="0" fillId="0" borderId="0" xfId="19" applyFont="1" applyAlignment="1">
      <alignment horizontal="centerContinuous" vertical="center" wrapText="1"/>
      <protection/>
    </xf>
    <xf numFmtId="0" fontId="0" fillId="0" borderId="0" xfId="19" applyFont="1" applyAlignment="1">
      <alignment vertical="center" wrapText="1"/>
      <protection/>
    </xf>
    <xf numFmtId="0" fontId="0" fillId="0" borderId="0" xfId="0" applyFont="1" applyAlignment="1">
      <alignment horizontal="centerContinuous" vertical="center" wrapText="1"/>
    </xf>
    <xf numFmtId="0" fontId="7" fillId="0" borderId="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vertical="center" wrapText="1"/>
      <protection/>
    </xf>
    <xf numFmtId="3" fontId="9" fillId="0" borderId="0" xfId="19" applyNumberFormat="1" applyFont="1" applyAlignment="1">
      <alignment horizontal="centerContinuous" vertical="center" wrapText="1"/>
      <protection/>
    </xf>
    <xf numFmtId="3" fontId="7" fillId="0" borderId="2" xfId="19" applyNumberFormat="1" applyFont="1" applyBorder="1" applyAlignment="1">
      <alignment horizontal="center" vertical="center" wrapText="1"/>
      <protection/>
    </xf>
    <xf numFmtId="3" fontId="7" fillId="0" borderId="3" xfId="19" applyNumberFormat="1" applyFont="1" applyBorder="1" applyAlignment="1">
      <alignment horizontal="center" vertical="center" wrapText="1"/>
      <protection/>
    </xf>
    <xf numFmtId="0" fontId="7" fillId="0" borderId="2" xfId="19" applyFont="1" applyBorder="1" applyAlignment="1">
      <alignment horizontal="center" vertical="center" wrapText="1"/>
      <protection/>
    </xf>
    <xf numFmtId="0" fontId="7" fillId="0" borderId="3" xfId="19" applyFont="1" applyBorder="1" applyAlignment="1">
      <alignment horizontal="center" vertical="center" wrapText="1"/>
      <protection/>
    </xf>
    <xf numFmtId="0" fontId="7" fillId="0" borderId="0" xfId="19" applyFont="1" applyFill="1" applyBorder="1" applyAlignment="1">
      <alignment horizontal="center" vertical="center"/>
      <protection/>
    </xf>
    <xf numFmtId="0" fontId="7" fillId="0" borderId="0" xfId="19" applyFont="1" applyFill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alconer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90" zoomScaleNormal="90" workbookViewId="0" topLeftCell="A1">
      <selection activeCell="G14" sqref="G14"/>
    </sheetView>
  </sheetViews>
  <sheetFormatPr defaultColWidth="9.00390625" defaultRowHeight="19.5" customHeight="1"/>
  <cols>
    <col min="1" max="1" width="33.50390625" style="15" customWidth="1"/>
    <col min="2" max="2" width="14.25390625" style="15" bestFit="1" customWidth="1"/>
    <col min="3" max="3" width="10.00390625" style="15" customWidth="1"/>
    <col min="4" max="4" width="12.125" style="15" customWidth="1"/>
    <col min="5" max="5" width="8.625" style="15" bestFit="1" customWidth="1"/>
    <col min="6" max="6" width="11.75390625" style="15" bestFit="1" customWidth="1"/>
    <col min="7" max="7" width="9.125" style="15" bestFit="1" customWidth="1"/>
    <col min="8" max="8" width="12.625" style="15" bestFit="1" customWidth="1"/>
    <col min="9" max="9" width="7.50390625" style="15" customWidth="1"/>
    <col min="10" max="10" width="6.75390625" style="15" hidden="1" customWidth="1"/>
    <col min="11" max="11" width="7.375" style="15" hidden="1" customWidth="1"/>
    <col min="12" max="12" width="14.25390625" style="15" hidden="1" customWidth="1"/>
    <col min="13" max="13" width="9.875" style="15" hidden="1" customWidth="1"/>
    <col min="14" max="14" width="9.125" style="15" hidden="1" customWidth="1"/>
    <col min="15" max="15" width="10.125" style="15" hidden="1" customWidth="1"/>
    <col min="16" max="16" width="7.375" style="15" hidden="1" customWidth="1"/>
    <col min="17" max="17" width="14.25390625" style="15" hidden="1" customWidth="1"/>
    <col min="18" max="18" width="9.875" style="15" hidden="1" customWidth="1"/>
    <col min="19" max="19" width="9.125" style="15" hidden="1" customWidth="1"/>
    <col min="20" max="20" width="9.00390625" style="15" customWidth="1"/>
    <col min="21" max="16384" width="14.00390625" style="15" customWidth="1"/>
  </cols>
  <sheetData>
    <row r="1" spans="1:9" s="23" customFormat="1" ht="21.75" customHeight="1">
      <c r="A1" s="27" t="s">
        <v>0</v>
      </c>
      <c r="B1" s="1"/>
      <c r="C1" s="1"/>
      <c r="D1" s="1"/>
      <c r="E1" s="1"/>
      <c r="F1" s="1"/>
      <c r="G1" s="1"/>
      <c r="H1" s="22"/>
      <c r="I1" s="22"/>
    </row>
    <row r="2" spans="1:9" s="5" customFormat="1" ht="20.25" customHeight="1">
      <c r="A2" s="3"/>
      <c r="B2" s="3"/>
      <c r="C2" s="3"/>
      <c r="D2" s="3"/>
      <c r="E2" s="3"/>
      <c r="F2" s="3"/>
      <c r="G2" s="3"/>
      <c r="H2" s="4"/>
      <c r="I2" s="4"/>
    </row>
    <row r="3" spans="1:9" s="23" customFormat="1" ht="19.5" customHeight="1">
      <c r="A3" s="1" t="s">
        <v>27</v>
      </c>
      <c r="B3" s="1"/>
      <c r="C3" s="1"/>
      <c r="D3" s="1"/>
      <c r="E3" s="1"/>
      <c r="F3" s="1"/>
      <c r="G3" s="1"/>
      <c r="H3" s="22"/>
      <c r="I3" s="22"/>
    </row>
    <row r="4" spans="1:9" s="5" customFormat="1" ht="19.5" customHeight="1">
      <c r="A4" s="3"/>
      <c r="B4" s="3"/>
      <c r="C4" s="3"/>
      <c r="D4" s="3"/>
      <c r="E4" s="3"/>
      <c r="F4" s="3"/>
      <c r="G4" s="3"/>
      <c r="H4" s="4"/>
      <c r="I4" s="4"/>
    </row>
    <row r="5" spans="1:9" s="23" customFormat="1" ht="15.75">
      <c r="A5" s="24" t="s">
        <v>28</v>
      </c>
      <c r="B5" s="1"/>
      <c r="C5" s="1"/>
      <c r="D5" s="1"/>
      <c r="E5" s="1"/>
      <c r="F5" s="1"/>
      <c r="G5" s="1"/>
      <c r="H5" s="22"/>
      <c r="I5" s="22"/>
    </row>
    <row r="6" spans="1:7" s="5" customFormat="1" ht="21" customHeight="1">
      <c r="A6" s="6"/>
      <c r="B6" s="7"/>
      <c r="C6" s="7"/>
      <c r="D6" s="7"/>
      <c r="E6" s="7"/>
      <c r="F6" s="7"/>
      <c r="G6" s="7"/>
    </row>
    <row r="7" spans="1:19" s="5" customFormat="1" ht="33.75" customHeight="1">
      <c r="A7" s="8" t="s">
        <v>1</v>
      </c>
      <c r="B7" s="28" t="s">
        <v>2</v>
      </c>
      <c r="C7" s="29"/>
      <c r="D7" s="28" t="s">
        <v>3</v>
      </c>
      <c r="E7" s="29"/>
      <c r="F7" s="28" t="s">
        <v>4</v>
      </c>
      <c r="G7" s="29"/>
      <c r="H7" s="30" t="s">
        <v>5</v>
      </c>
      <c r="I7" s="31"/>
      <c r="J7" s="10"/>
      <c r="K7" s="9" t="s">
        <v>12</v>
      </c>
      <c r="L7" s="11"/>
      <c r="M7" s="11"/>
      <c r="N7" s="11"/>
      <c r="P7" s="9" t="s">
        <v>6</v>
      </c>
      <c r="Q7" s="11"/>
      <c r="R7" s="11"/>
      <c r="S7" s="11"/>
    </row>
    <row r="8" spans="1:19" s="5" customFormat="1" ht="36.75" customHeight="1">
      <c r="A8" s="12"/>
      <c r="B8" s="12" t="s">
        <v>8</v>
      </c>
      <c r="C8" s="12" t="s">
        <v>9</v>
      </c>
      <c r="D8" s="12" t="s">
        <v>8</v>
      </c>
      <c r="E8" s="12" t="s">
        <v>9</v>
      </c>
      <c r="F8" s="12" t="s">
        <v>8</v>
      </c>
      <c r="G8" s="12" t="s">
        <v>9</v>
      </c>
      <c r="H8" s="13" t="s">
        <v>8</v>
      </c>
      <c r="I8" s="13" t="s">
        <v>9</v>
      </c>
      <c r="J8" s="14"/>
      <c r="K8" s="13" t="s">
        <v>7</v>
      </c>
      <c r="L8" s="13" t="s">
        <v>8</v>
      </c>
      <c r="M8" s="13" t="s">
        <v>9</v>
      </c>
      <c r="N8" s="13" t="s">
        <v>10</v>
      </c>
      <c r="P8" s="13" t="s">
        <v>7</v>
      </c>
      <c r="Q8" s="13" t="s">
        <v>8</v>
      </c>
      <c r="R8" s="13" t="s">
        <v>9</v>
      </c>
      <c r="S8" s="13" t="s">
        <v>10</v>
      </c>
    </row>
    <row r="9" spans="1:19" s="5" customFormat="1" ht="37.5" customHeight="1">
      <c r="A9" s="2" t="s">
        <v>15</v>
      </c>
      <c r="B9" s="17">
        <v>364554104</v>
      </c>
      <c r="C9" s="18">
        <f>B9/Q9</f>
        <v>0.9783990047543752</v>
      </c>
      <c r="D9" s="17">
        <v>667014</v>
      </c>
      <c r="E9" s="18">
        <f aca="true" t="shared" si="0" ref="E9:E21">D9/Q9</f>
        <v>0.0017901480921395272</v>
      </c>
      <c r="F9" s="19">
        <v>674448</v>
      </c>
      <c r="G9" s="18">
        <f aca="true" t="shared" si="1" ref="G9:G21">F9/Q9</f>
        <v>0.0018100996387591863</v>
      </c>
      <c r="H9" s="20">
        <v>6707127</v>
      </c>
      <c r="I9" s="18">
        <f aca="true" t="shared" si="2" ref="I9:I21">H9/Q9</f>
        <v>0.018000747514726096</v>
      </c>
      <c r="J9" s="21"/>
      <c r="K9" s="20" t="e">
        <f>(#REF!+#REF!+#REF!)</f>
        <v>#REF!</v>
      </c>
      <c r="L9" s="20">
        <f aca="true" t="shared" si="3" ref="L9:L21">(B9+D9+F9)</f>
        <v>365895566</v>
      </c>
      <c r="M9" s="18">
        <f>L9/L9</f>
        <v>1</v>
      </c>
      <c r="N9" s="18">
        <f aca="true" t="shared" si="4" ref="N9:N19">L9/$L$24</f>
        <v>0.5952638461207619</v>
      </c>
      <c r="P9" s="20" t="e">
        <f>#REF!+#REF!+#REF!+#REF!</f>
        <v>#REF!</v>
      </c>
      <c r="Q9" s="20">
        <f aca="true" t="shared" si="5" ref="Q9:Q21">B9+D9+F9+H9</f>
        <v>372602693</v>
      </c>
      <c r="R9" s="18">
        <f>Q9/Q9</f>
        <v>1</v>
      </c>
      <c r="S9" s="18">
        <f aca="true" t="shared" si="6" ref="S9:S19">Q9/$L$24</f>
        <v>0.6061754574804918</v>
      </c>
    </row>
    <row r="10" spans="1:19" s="5" customFormat="1" ht="37.5" customHeight="1">
      <c r="A10" s="2" t="s">
        <v>13</v>
      </c>
      <c r="B10" s="17">
        <v>362985394</v>
      </c>
      <c r="C10" s="18">
        <f>B10/Q10</f>
        <v>0.9741888634175814</v>
      </c>
      <c r="D10" s="17">
        <v>2964452</v>
      </c>
      <c r="E10" s="18">
        <f t="shared" si="0"/>
        <v>0.00795606702713767</v>
      </c>
      <c r="F10" s="19">
        <v>681565</v>
      </c>
      <c r="G10" s="18">
        <f t="shared" si="1"/>
        <v>0.0018292004132133312</v>
      </c>
      <c r="H10" s="20">
        <v>5971282</v>
      </c>
      <c r="I10" s="18">
        <f t="shared" si="2"/>
        <v>0.016025869142067634</v>
      </c>
      <c r="J10" s="21"/>
      <c r="K10" s="20" t="e">
        <f>(#REF!+#REF!+#REF!)</f>
        <v>#REF!</v>
      </c>
      <c r="L10" s="20">
        <f t="shared" si="3"/>
        <v>366631411</v>
      </c>
      <c r="M10" s="18">
        <f aca="true" t="shared" si="7" ref="M10:M21">L10/L10</f>
        <v>1</v>
      </c>
      <c r="N10" s="18">
        <f t="shared" si="4"/>
        <v>0.5964609689217765</v>
      </c>
      <c r="P10" s="20" t="e">
        <f>#REF!+#REF!+#REF!+#REF!</f>
        <v>#REF!</v>
      </c>
      <c r="Q10" s="20">
        <f t="shared" si="5"/>
        <v>372602693</v>
      </c>
      <c r="R10" s="18">
        <f aca="true" t="shared" si="8" ref="R10:R21">Q10/Q10</f>
        <v>1</v>
      </c>
      <c r="S10" s="18">
        <f t="shared" si="6"/>
        <v>0.6061754574804918</v>
      </c>
    </row>
    <row r="11" spans="1:19" s="5" customFormat="1" ht="37.5" customHeight="1">
      <c r="A11" s="2" t="s">
        <v>14</v>
      </c>
      <c r="B11" s="17">
        <v>371880823</v>
      </c>
      <c r="C11" s="18">
        <f>B11/Q11</f>
        <v>0.9980626280658685</v>
      </c>
      <c r="D11" s="17">
        <v>10472</v>
      </c>
      <c r="E11" s="18">
        <f t="shared" si="0"/>
        <v>2.8105003524491435E-05</v>
      </c>
      <c r="F11" s="19">
        <v>656680</v>
      </c>
      <c r="G11" s="18">
        <f t="shared" si="1"/>
        <v>0.0017624134563085404</v>
      </c>
      <c r="H11" s="20">
        <v>54718</v>
      </c>
      <c r="I11" s="18">
        <f t="shared" si="2"/>
        <v>0.0001468534742984265</v>
      </c>
      <c r="J11" s="21"/>
      <c r="K11" s="20" t="e">
        <f>(#REF!+#REF!+#REF!)</f>
        <v>#REF!</v>
      </c>
      <c r="L11" s="20">
        <f t="shared" si="3"/>
        <v>372547975</v>
      </c>
      <c r="M11" s="18">
        <f t="shared" si="7"/>
        <v>1</v>
      </c>
      <c r="N11" s="18">
        <f t="shared" si="4"/>
        <v>0.6060864385085264</v>
      </c>
      <c r="P11" s="20" t="e">
        <f>#REF!+#REF!+#REF!+#REF!</f>
        <v>#REF!</v>
      </c>
      <c r="Q11" s="20">
        <f t="shared" si="5"/>
        <v>372602693</v>
      </c>
      <c r="R11" s="18">
        <f t="shared" si="8"/>
        <v>1</v>
      </c>
      <c r="S11" s="18">
        <f t="shared" si="6"/>
        <v>0.6061754574804918</v>
      </c>
    </row>
    <row r="12" spans="1:19" s="5" customFormat="1" ht="37.5" customHeight="1">
      <c r="A12" s="2" t="s">
        <v>17</v>
      </c>
      <c r="B12" s="17">
        <v>371457626</v>
      </c>
      <c r="C12" s="18">
        <f>B12/Q12</f>
        <v>0.9969268418572594</v>
      </c>
      <c r="D12" s="17">
        <v>280811</v>
      </c>
      <c r="E12" s="18">
        <f t="shared" si="0"/>
        <v>0.0007536472636283389</v>
      </c>
      <c r="F12" s="19">
        <v>708750</v>
      </c>
      <c r="G12" s="18">
        <f t="shared" si="1"/>
        <v>0.001902160165009865</v>
      </c>
      <c r="H12" s="20">
        <v>155506</v>
      </c>
      <c r="I12" s="18">
        <f t="shared" si="2"/>
        <v>0.0004173507141023267</v>
      </c>
      <c r="J12" s="21"/>
      <c r="K12" s="20" t="e">
        <f>(#REF!+#REF!+#REF!)</f>
        <v>#REF!</v>
      </c>
      <c r="L12" s="20">
        <f t="shared" si="3"/>
        <v>372447187</v>
      </c>
      <c r="M12" s="18">
        <f t="shared" si="7"/>
        <v>1</v>
      </c>
      <c r="N12" s="18">
        <f t="shared" si="4"/>
        <v>0.6059224697204411</v>
      </c>
      <c r="P12" s="20" t="e">
        <f>#REF!+#REF!+#REF!+#REF!</f>
        <v>#REF!</v>
      </c>
      <c r="Q12" s="20">
        <f t="shared" si="5"/>
        <v>372602693</v>
      </c>
      <c r="R12" s="18">
        <f t="shared" si="8"/>
        <v>1</v>
      </c>
      <c r="S12" s="18">
        <f t="shared" si="6"/>
        <v>0.6061754574804918</v>
      </c>
    </row>
    <row r="13" spans="1:19" s="5" customFormat="1" ht="45" customHeight="1">
      <c r="A13" s="2" t="s">
        <v>18</v>
      </c>
      <c r="B13" s="17">
        <v>371350730</v>
      </c>
      <c r="C13" s="18">
        <f>B13/Q13</f>
        <v>0.9966399518212822</v>
      </c>
      <c r="D13" s="17">
        <v>365338</v>
      </c>
      <c r="E13" s="18">
        <f t="shared" si="0"/>
        <v>0.0009805028435476177</v>
      </c>
      <c r="F13" s="19">
        <v>712975</v>
      </c>
      <c r="G13" s="18">
        <f t="shared" si="1"/>
        <v>0.0019134993208436096</v>
      </c>
      <c r="H13" s="20">
        <v>173650</v>
      </c>
      <c r="I13" s="18">
        <f t="shared" si="2"/>
        <v>0.0004660460143265792</v>
      </c>
      <c r="J13" s="21"/>
      <c r="K13" s="20" t="e">
        <f>(#REF!+#REF!+#REF!)</f>
        <v>#REF!</v>
      </c>
      <c r="L13" s="20">
        <f t="shared" si="3"/>
        <v>372429043</v>
      </c>
      <c r="M13" s="18">
        <f>L13/L13</f>
        <v>1</v>
      </c>
      <c r="N13" s="18">
        <f t="shared" si="4"/>
        <v>0.6058929518245505</v>
      </c>
      <c r="P13" s="20" t="e">
        <f>#REF!+#REF!+#REF!+#REF!</f>
        <v>#REF!</v>
      </c>
      <c r="Q13" s="20">
        <f t="shared" si="5"/>
        <v>372602693</v>
      </c>
      <c r="R13" s="18">
        <f>Q13/Q13</f>
        <v>1</v>
      </c>
      <c r="S13" s="18">
        <f t="shared" si="6"/>
        <v>0.6061754574804918</v>
      </c>
    </row>
    <row r="14" spans="1:19" s="5" customFormat="1" ht="37.5" customHeight="1">
      <c r="A14" s="2" t="s">
        <v>24</v>
      </c>
      <c r="B14" s="17">
        <v>370935162</v>
      </c>
      <c r="C14" s="18">
        <v>0.9956</v>
      </c>
      <c r="D14" s="17">
        <v>795983</v>
      </c>
      <c r="E14" s="18">
        <f t="shared" si="0"/>
        <v>0.0021362781723104724</v>
      </c>
      <c r="F14" s="19">
        <v>710486</v>
      </c>
      <c r="G14" s="18">
        <f t="shared" si="1"/>
        <v>0.0019068192832411976</v>
      </c>
      <c r="H14" s="20">
        <v>161062</v>
      </c>
      <c r="I14" s="18">
        <f t="shared" si="2"/>
        <v>0.00043226203950168446</v>
      </c>
      <c r="J14" s="21"/>
      <c r="K14" s="20" t="e">
        <f>(#REF!+#REF!+#REF!)</f>
        <v>#REF!</v>
      </c>
      <c r="L14" s="20">
        <f t="shared" si="3"/>
        <v>372441631</v>
      </c>
      <c r="M14" s="18">
        <f t="shared" si="7"/>
        <v>1</v>
      </c>
      <c r="N14" s="18">
        <f t="shared" si="4"/>
        <v>0.6059134308409454</v>
      </c>
      <c r="P14" s="20" t="e">
        <f>#REF!+#REF!+#REF!+#REF!</f>
        <v>#REF!</v>
      </c>
      <c r="Q14" s="20">
        <f t="shared" si="5"/>
        <v>372602693</v>
      </c>
      <c r="R14" s="18">
        <f t="shared" si="8"/>
        <v>1</v>
      </c>
      <c r="S14" s="18">
        <f t="shared" si="6"/>
        <v>0.6061754574804918</v>
      </c>
    </row>
    <row r="15" spans="1:19" s="5" customFormat="1" ht="37.5" customHeight="1">
      <c r="A15" s="2" t="s">
        <v>25</v>
      </c>
      <c r="B15" s="17">
        <v>370869412</v>
      </c>
      <c r="C15" s="18">
        <f aca="true" t="shared" si="9" ref="C15:C21">B15/Q15</f>
        <v>0.9953481790857588</v>
      </c>
      <c r="D15" s="17">
        <v>854608</v>
      </c>
      <c r="E15" s="18">
        <f t="shared" si="0"/>
        <v>0.0022936173464532636</v>
      </c>
      <c r="F15" s="19">
        <v>706062</v>
      </c>
      <c r="G15" s="18">
        <f t="shared" si="1"/>
        <v>0.0018949460464581236</v>
      </c>
      <c r="H15" s="20">
        <v>172611</v>
      </c>
      <c r="I15" s="18">
        <f t="shared" si="2"/>
        <v>0.0004632575213298311</v>
      </c>
      <c r="J15" s="21"/>
      <c r="K15" s="20" t="e">
        <f>(#REF!+#REF!+#REF!)</f>
        <v>#REF!</v>
      </c>
      <c r="L15" s="20">
        <f t="shared" si="3"/>
        <v>372430082</v>
      </c>
      <c r="M15" s="18">
        <f t="shared" si="7"/>
        <v>1</v>
      </c>
      <c r="N15" s="18">
        <f t="shared" si="4"/>
        <v>0.6058946421405684</v>
      </c>
      <c r="P15" s="20" t="e">
        <f>#REF!+#REF!+#REF!+#REF!</f>
        <v>#REF!</v>
      </c>
      <c r="Q15" s="20">
        <f t="shared" si="5"/>
        <v>372602693</v>
      </c>
      <c r="R15" s="18">
        <f t="shared" si="8"/>
        <v>1</v>
      </c>
      <c r="S15" s="18">
        <f t="shared" si="6"/>
        <v>0.6061754574804918</v>
      </c>
    </row>
    <row r="16" spans="1:19" s="5" customFormat="1" ht="37.5" customHeight="1">
      <c r="A16" s="2" t="s">
        <v>26</v>
      </c>
      <c r="B16" s="17">
        <v>370166428</v>
      </c>
      <c r="C16" s="18">
        <f t="shared" si="9"/>
        <v>0.9934614938491602</v>
      </c>
      <c r="D16" s="17">
        <v>1573577</v>
      </c>
      <c r="E16" s="18">
        <f t="shared" si="0"/>
        <v>0.0042232035075495285</v>
      </c>
      <c r="F16" s="19">
        <v>704270</v>
      </c>
      <c r="G16" s="18">
        <f t="shared" si="1"/>
        <v>0.0018901366340902963</v>
      </c>
      <c r="H16" s="20">
        <v>158418</v>
      </c>
      <c r="I16" s="18">
        <f t="shared" si="2"/>
        <v>0.0004251660092000462</v>
      </c>
      <c r="J16" s="21"/>
      <c r="K16" s="20" t="e">
        <f>(#REF!+#REF!+#REF!)</f>
        <v>#REF!</v>
      </c>
      <c r="L16" s="20">
        <f t="shared" si="3"/>
        <v>372444275</v>
      </c>
      <c r="M16" s="18">
        <f t="shared" si="7"/>
        <v>1</v>
      </c>
      <c r="N16" s="18">
        <f t="shared" si="4"/>
        <v>0.6059177322803598</v>
      </c>
      <c r="P16" s="20" t="e">
        <f>#REF!+#REF!+#REF!+#REF!</f>
        <v>#REF!</v>
      </c>
      <c r="Q16" s="20">
        <f t="shared" si="5"/>
        <v>372602693</v>
      </c>
      <c r="R16" s="18">
        <f t="shared" si="8"/>
        <v>1</v>
      </c>
      <c r="S16" s="18">
        <f t="shared" si="6"/>
        <v>0.6061754574804918</v>
      </c>
    </row>
    <row r="17" spans="1:19" s="5" customFormat="1" ht="37.5" customHeight="1">
      <c r="A17" s="2" t="s">
        <v>23</v>
      </c>
      <c r="B17" s="17">
        <v>370802492</v>
      </c>
      <c r="C17" s="18">
        <f t="shared" si="9"/>
        <v>0.9951685775926478</v>
      </c>
      <c r="D17" s="17">
        <v>1011299</v>
      </c>
      <c r="E17" s="18">
        <f t="shared" si="0"/>
        <v>0.002714148391836771</v>
      </c>
      <c r="F17" s="19">
        <v>686511</v>
      </c>
      <c r="G17" s="18">
        <f t="shared" si="1"/>
        <v>0.0018424746060544442</v>
      </c>
      <c r="H17" s="20">
        <v>102391</v>
      </c>
      <c r="I17" s="18">
        <f t="shared" si="2"/>
        <v>0.0002747994094610583</v>
      </c>
      <c r="J17" s="21"/>
      <c r="K17" s="20" t="e">
        <f>(#REF!+#REF!+#REF!)</f>
        <v>#REF!</v>
      </c>
      <c r="L17" s="20">
        <f t="shared" si="3"/>
        <v>372500302</v>
      </c>
      <c r="M17" s="18">
        <f t="shared" si="7"/>
        <v>1</v>
      </c>
      <c r="N17" s="18">
        <f t="shared" si="4"/>
        <v>0.6060088808227464</v>
      </c>
      <c r="P17" s="20" t="e">
        <f>#REF!+#REF!+#REF!+#REF!</f>
        <v>#REF!</v>
      </c>
      <c r="Q17" s="20">
        <f t="shared" si="5"/>
        <v>372602693</v>
      </c>
      <c r="R17" s="18">
        <f t="shared" si="8"/>
        <v>1</v>
      </c>
      <c r="S17" s="18">
        <f t="shared" si="6"/>
        <v>0.6061754574804918</v>
      </c>
    </row>
    <row r="18" spans="1:19" s="5" customFormat="1" ht="42.75" customHeight="1">
      <c r="A18" s="2" t="s">
        <v>22</v>
      </c>
      <c r="B18" s="17">
        <v>370971078</v>
      </c>
      <c r="C18" s="18">
        <f t="shared" si="9"/>
        <v>0.995621032722917</v>
      </c>
      <c r="D18" s="17">
        <v>852447</v>
      </c>
      <c r="E18" s="18">
        <f t="shared" si="0"/>
        <v>0.0022878176030788912</v>
      </c>
      <c r="F18" s="19">
        <v>678749</v>
      </c>
      <c r="G18" s="18">
        <f t="shared" si="1"/>
        <v>0.0018216427652067452</v>
      </c>
      <c r="H18" s="20">
        <v>100419</v>
      </c>
      <c r="I18" s="18">
        <f t="shared" si="2"/>
        <v>0.0002695069087973554</v>
      </c>
      <c r="J18" s="21"/>
      <c r="K18" s="20" t="e">
        <f>(#REF!+#REF!+#REF!)</f>
        <v>#REF!</v>
      </c>
      <c r="L18" s="20">
        <f t="shared" si="3"/>
        <v>372502274</v>
      </c>
      <c r="M18" s="18">
        <f t="shared" si="7"/>
        <v>1</v>
      </c>
      <c r="N18" s="18">
        <f t="shared" si="4"/>
        <v>0.6060120890067574</v>
      </c>
      <c r="P18" s="20" t="e">
        <f>#REF!+#REF!+#REF!+#REF!</f>
        <v>#REF!</v>
      </c>
      <c r="Q18" s="20">
        <f t="shared" si="5"/>
        <v>372602693</v>
      </c>
      <c r="R18" s="18">
        <f t="shared" si="8"/>
        <v>1</v>
      </c>
      <c r="S18" s="18">
        <f t="shared" si="6"/>
        <v>0.6061754574804918</v>
      </c>
    </row>
    <row r="19" spans="1:19" s="5" customFormat="1" ht="45" customHeight="1">
      <c r="A19" s="2" t="s">
        <v>21</v>
      </c>
      <c r="B19" s="17">
        <v>369387877</v>
      </c>
      <c r="C19" s="18">
        <f t="shared" si="9"/>
        <v>0.9913720000944813</v>
      </c>
      <c r="D19" s="17">
        <v>2199931</v>
      </c>
      <c r="E19" s="18">
        <f t="shared" si="0"/>
        <v>0.0059042273212985075</v>
      </c>
      <c r="F19" s="19">
        <v>685369</v>
      </c>
      <c r="G19" s="18">
        <f t="shared" si="1"/>
        <v>0.0018394096791995006</v>
      </c>
      <c r="H19" s="20">
        <v>329516</v>
      </c>
      <c r="I19" s="18">
        <f t="shared" si="2"/>
        <v>0.0008843629050206569</v>
      </c>
      <c r="J19" s="21"/>
      <c r="K19" s="20" t="e">
        <f>(#REF!+#REF!+#REF!)</f>
        <v>#REF!</v>
      </c>
      <c r="L19" s="20">
        <f t="shared" si="3"/>
        <v>372273177</v>
      </c>
      <c r="M19" s="18">
        <f t="shared" si="7"/>
        <v>1</v>
      </c>
      <c r="N19" s="18">
        <f t="shared" si="4"/>
        <v>0.6056393783919621</v>
      </c>
      <c r="P19" s="20" t="e">
        <f>#REF!+#REF!+#REF!+#REF!</f>
        <v>#REF!</v>
      </c>
      <c r="Q19" s="20">
        <f t="shared" si="5"/>
        <v>372602693</v>
      </c>
      <c r="R19" s="18">
        <f t="shared" si="8"/>
        <v>1</v>
      </c>
      <c r="S19" s="18">
        <f t="shared" si="6"/>
        <v>0.6061754574804918</v>
      </c>
    </row>
    <row r="20" spans="1:19" s="5" customFormat="1" ht="42.75" customHeight="1">
      <c r="A20" s="2" t="s">
        <v>19</v>
      </c>
      <c r="B20" s="17">
        <v>364143739</v>
      </c>
      <c r="C20" s="18">
        <f t="shared" si="9"/>
        <v>0.9772976573736143</v>
      </c>
      <c r="D20" s="17">
        <v>7477918</v>
      </c>
      <c r="E20" s="18">
        <f t="shared" si="0"/>
        <v>0.020069414796204922</v>
      </c>
      <c r="F20" s="19">
        <v>672375</v>
      </c>
      <c r="G20" s="18">
        <f t="shared" si="1"/>
        <v>0.0018045360718850199</v>
      </c>
      <c r="H20" s="20">
        <v>308661</v>
      </c>
      <c r="I20" s="18">
        <f t="shared" si="2"/>
        <v>0.0008283917582957459</v>
      </c>
      <c r="J20" s="21"/>
      <c r="K20" s="20" t="e">
        <f>(#REF!+#REF!+#REF!)</f>
        <v>#REF!</v>
      </c>
      <c r="L20" s="20">
        <f t="shared" si="3"/>
        <v>372294032</v>
      </c>
      <c r="M20" s="18">
        <f t="shared" si="7"/>
        <v>1</v>
      </c>
      <c r="N20" s="18">
        <f>L20/$L$24</f>
        <v>0.6056733067274338</v>
      </c>
      <c r="P20" s="20" t="e">
        <f>#REF!+#REF!+#REF!+#REF!</f>
        <v>#REF!</v>
      </c>
      <c r="Q20" s="20">
        <f t="shared" si="5"/>
        <v>372602693</v>
      </c>
      <c r="R20" s="18">
        <f t="shared" si="8"/>
        <v>1</v>
      </c>
      <c r="S20" s="18">
        <f>Q20/$L$24</f>
        <v>0.6061754574804918</v>
      </c>
    </row>
    <row r="21" spans="1:19" s="5" customFormat="1" ht="45" customHeight="1">
      <c r="A21" s="2" t="s">
        <v>20</v>
      </c>
      <c r="B21" s="17">
        <v>364095637</v>
      </c>
      <c r="C21" s="18">
        <f t="shared" si="9"/>
        <v>0.9771685600780132</v>
      </c>
      <c r="D21" s="17">
        <v>7508065</v>
      </c>
      <c r="E21" s="18">
        <f t="shared" si="0"/>
        <v>0.020150324034292472</v>
      </c>
      <c r="F21" s="19">
        <v>688461</v>
      </c>
      <c r="G21" s="18">
        <f t="shared" si="1"/>
        <v>0.0018477080625930956</v>
      </c>
      <c r="H21" s="20">
        <v>310530</v>
      </c>
      <c r="I21" s="18">
        <f t="shared" si="2"/>
        <v>0.0008334078251012534</v>
      </c>
      <c r="J21" s="21"/>
      <c r="K21" s="20" t="e">
        <f>(#REF!+#REF!+#REF!)</f>
        <v>#REF!</v>
      </c>
      <c r="L21" s="20">
        <f t="shared" si="3"/>
        <v>372292163</v>
      </c>
      <c r="M21" s="18">
        <f t="shared" si="7"/>
        <v>1</v>
      </c>
      <c r="N21" s="18">
        <f>L21/$L$24</f>
        <v>0.6056702661108433</v>
      </c>
      <c r="P21" s="20" t="e">
        <f>#REF!+#REF!+#REF!+#REF!</f>
        <v>#REF!</v>
      </c>
      <c r="Q21" s="20">
        <f t="shared" si="5"/>
        <v>372602693</v>
      </c>
      <c r="R21" s="18">
        <f t="shared" si="8"/>
        <v>1</v>
      </c>
      <c r="S21" s="18">
        <f>Q21/$L$24</f>
        <v>0.6061754574804918</v>
      </c>
    </row>
    <row r="23" spans="1:17" ht="12.75" hidden="1">
      <c r="A23" s="32" t="s">
        <v>16</v>
      </c>
      <c r="B23" s="32"/>
      <c r="C23" s="32"/>
      <c r="D23" s="25"/>
      <c r="E23" s="25"/>
      <c r="F23" s="25"/>
      <c r="G23" s="25"/>
      <c r="H23" s="25"/>
      <c r="I23" s="25"/>
      <c r="J23" s="26"/>
      <c r="K23" s="26"/>
      <c r="L23" s="26"/>
      <c r="M23" s="26"/>
      <c r="N23" s="26"/>
      <c r="O23" s="26"/>
      <c r="P23" s="26"/>
      <c r="Q23" s="26"/>
    </row>
    <row r="24" spans="1:12" ht="19.5" customHeight="1">
      <c r="A24" s="33"/>
      <c r="B24" s="33"/>
      <c r="C24" s="33"/>
      <c r="K24" s="15" t="s">
        <v>11</v>
      </c>
      <c r="L24" s="16">
        <v>614677959</v>
      </c>
    </row>
  </sheetData>
  <autoFilter ref="Q1:Q24"/>
  <mergeCells count="6">
    <mergeCell ref="F7:G7"/>
    <mergeCell ref="H7:I7"/>
    <mergeCell ref="A23:C23"/>
    <mergeCell ref="A24:C24"/>
    <mergeCell ref="B7:C7"/>
    <mergeCell ref="D7:E7"/>
  </mergeCells>
  <printOptions horizontalCentered="1"/>
  <pageMargins left="0.7480314960629921" right="0.7480314960629921" top="0" bottom="0" header="0" footer="0.5118110236220472"/>
  <pageSetup fitToHeight="1" fitToWidth="1" horizontalDpi="600" verticalDpi="600" orientation="landscape" paperSize="9" scale="78" r:id="rId1"/>
  <colBreaks count="1" manualBreakCount="1">
    <brk id="9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maw7</cp:lastModifiedBy>
  <cp:lastPrinted>2005-07-05T13:04:48Z</cp:lastPrinted>
  <dcterms:created xsi:type="dcterms:W3CDTF">1999-06-17T08:43:08Z</dcterms:created>
  <dcterms:modified xsi:type="dcterms:W3CDTF">2005-07-05T13:15:31Z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1975405257</vt:i4>
  </property>
  <property fmtid="{D5CDD505-2E9C-101B-9397-08002B2CF9AE}" pid="4" name="_EmailSubje">
    <vt:lpwstr>Final Summary Proxy Figures</vt:lpwstr>
  </property>
  <property fmtid="{D5CDD505-2E9C-101B-9397-08002B2CF9AE}" pid="5" name="_AuthorEma">
    <vt:lpwstr>Marina_White@3i.com</vt:lpwstr>
  </property>
  <property fmtid="{D5CDD505-2E9C-101B-9397-08002B2CF9AE}" pid="6" name="_AuthorEmailDisplayNa">
    <vt:lpwstr>Marina White</vt:lpwstr>
  </property>
</Properties>
</file>